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5600" windowHeight="11160"/>
  </bookViews>
  <sheets>
    <sheet name="PL 01" sheetId="3" r:id="rId1"/>
    <sheet name="PL 02" sheetId="2" r:id="rId2"/>
    <sheet name="Sheet2" sheetId="4" r:id="rId3"/>
  </sheets>
  <definedNames>
    <definedName name="_xlnm._FilterDatabase" localSheetId="1" hidden="1">'PL 02'!$A$16:$O$40</definedName>
    <definedName name="_xlnm.Print_Area" localSheetId="0">'PL 01'!$A$1:$P$39</definedName>
    <definedName name="_xlnm.Print_Area" localSheetId="1">'PL 02'!$A$1:$N$32</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3" l="1"/>
  <c r="O8" i="3"/>
  <c r="M9" i="3"/>
  <c r="J28" i="3" l="1"/>
  <c r="D18" i="3"/>
  <c r="D17" i="3"/>
  <c r="D15" i="3" s="1"/>
  <c r="D16" i="3" s="1"/>
  <c r="I28" i="3" l="1"/>
  <c r="J14" i="2" l="1"/>
  <c r="E13" i="2"/>
  <c r="F13" i="2"/>
  <c r="G13" i="2"/>
  <c r="H13" i="2"/>
  <c r="I13" i="2"/>
  <c r="J13" i="2"/>
  <c r="K13" i="2"/>
  <c r="L13" i="2"/>
  <c r="M13" i="2"/>
  <c r="N13" i="2"/>
  <c r="C13" i="2"/>
  <c r="E12" i="2"/>
  <c r="F12" i="2"/>
  <c r="G12" i="2"/>
  <c r="H12" i="2"/>
  <c r="I12" i="2"/>
  <c r="J12" i="2"/>
  <c r="K12" i="2"/>
  <c r="L12" i="2"/>
  <c r="M12" i="2"/>
  <c r="N12" i="2"/>
  <c r="C12" i="2"/>
  <c r="E26" i="2"/>
  <c r="E14" i="2" s="1"/>
  <c r="F26" i="2"/>
  <c r="F14" i="2" s="1"/>
  <c r="G26" i="2"/>
  <c r="G14" i="2" s="1"/>
  <c r="H26" i="2"/>
  <c r="H14" i="2" s="1"/>
  <c r="J26" i="2"/>
  <c r="J15" i="2" s="1"/>
  <c r="J11" i="2" s="1"/>
  <c r="N26" i="2"/>
  <c r="N14" i="2" s="1"/>
  <c r="C26" i="2"/>
  <c r="C14" i="2" s="1"/>
  <c r="M27" i="2"/>
  <c r="M26" i="2" s="1"/>
  <c r="L27" i="2"/>
  <c r="L26" i="2" s="1"/>
  <c r="K27" i="2"/>
  <c r="K26" i="2" s="1"/>
  <c r="I27" i="2"/>
  <c r="I26" i="2" s="1"/>
  <c r="M14" i="2" l="1"/>
  <c r="M15" i="2"/>
  <c r="M11" i="2" s="1"/>
  <c r="K14" i="2"/>
  <c r="K15" i="2"/>
  <c r="K11" i="2" s="1"/>
  <c r="L14" i="2"/>
  <c r="L15" i="2"/>
  <c r="L11" i="2" s="1"/>
  <c r="I15" i="2"/>
  <c r="I11" i="2" s="1"/>
  <c r="I14" i="2"/>
  <c r="H15" i="2"/>
  <c r="H11" i="2" s="1"/>
  <c r="C15" i="2"/>
  <c r="C11" i="2" s="1"/>
  <c r="G15" i="2"/>
  <c r="G11" i="2" s="1"/>
  <c r="N15" i="2"/>
  <c r="N11" i="2" s="1"/>
  <c r="F15" i="2"/>
  <c r="F11" i="2" s="1"/>
  <c r="E15" i="2"/>
  <c r="E11" i="2" s="1"/>
</calcChain>
</file>

<file path=xl/sharedStrings.xml><?xml version="1.0" encoding="utf-8"?>
<sst xmlns="http://schemas.openxmlformats.org/spreadsheetml/2006/main" count="246" uniqueCount="121">
  <si>
    <t>STT</t>
  </si>
  <si>
    <t>Nội dung</t>
  </si>
  <si>
    <t>Tổng số dự án</t>
  </si>
  <si>
    <t>TMĐT được duyệt hoặc điều chỉnh lần cuối của dự án</t>
  </si>
  <si>
    <t>Giá trị đề nghị QT hoặc giá trị khối lượng hoàn thành được nghiệm thu</t>
  </si>
  <si>
    <t>Vốn đã giải ngân</t>
  </si>
  <si>
    <t>Vốn đầu tư công còn lại phải bố trí đến thời điểm báo cáo so với giá trị quyết toán được duyệt hoặc giá trị đề nghị quyết toán hoặc giá trị khối lượng hoàn thành được nghiệm thu</t>
  </si>
  <si>
    <t>Tổng số</t>
  </si>
  <si>
    <t>Trong đó: NSTW</t>
  </si>
  <si>
    <t>A</t>
  </si>
  <si>
    <t>I</t>
  </si>
  <si>
    <t>II</t>
  </si>
  <si>
    <t>III</t>
  </si>
  <si>
    <t>B</t>
  </si>
  <si>
    <t xml:space="preserve">NGƯỜI LẬP BIỂU </t>
  </si>
  <si>
    <t>THỦ TRƯỞNG ĐƠN VỊ</t>
  </si>
  <si>
    <t>Đơn vị: tỷ đồng</t>
  </si>
  <si>
    <t>Thời gian khởi công - hoàn thành</t>
  </si>
  <si>
    <t>Giá trị quyết toán được duyệt (nếu có)</t>
  </si>
  <si>
    <t>Vốn kế hoạch đã bố trí đến thời điểm bảo cáo</t>
  </si>
  <si>
    <t>Tổng số (A+B)</t>
  </si>
  <si>
    <t xml:space="preserve">Dự án đã được phê duyệt quyết toán </t>
  </si>
  <si>
    <t>Dự án đã nộp hồ sơ quyết toán, chưa được phê duyệt quyết toán</t>
  </si>
  <si>
    <t>Dự án đã hoàn thành, chưa nộp hồ sơ quyết toán</t>
  </si>
  <si>
    <t>BÁO CÁO CHI TIẾT CÁC DỰ ÁN SỬ DỤNG VỐN NGÂN SÁCH TRUNG ƯƠNG HOÀN THÀNH NĂM 2023</t>
  </si>
  <si>
    <t>Dự án đã được phê duyệt quyết toán (A.I + B.I)</t>
  </si>
  <si>
    <t>Dự án đã nộp hồ sơ quyết toán, chưa được phê duyệt quyết toán (A.II + B.II)</t>
  </si>
  <si>
    <t>Dự án đã hoàn thành, chưa nộp hồ sơ quyết toán (A.III + B.III)</t>
  </si>
  <si>
    <t>Trong thời gian quyết toán theo quy định (I + II+ III)</t>
  </si>
  <si>
    <t>Dự án …</t>
  </si>
  <si>
    <t>…</t>
  </si>
  <si>
    <t>Các Dự án thuộc Chương trình MTQG</t>
  </si>
  <si>
    <t>Vi phạm quy định về thời gian quyết toán (I + II+ III)</t>
  </si>
  <si>
    <t>TT</t>
  </si>
  <si>
    <t>Tên dự án</t>
  </si>
  <si>
    <t>Mã dự án</t>
  </si>
  <si>
    <t>Chủ đầu tư</t>
  </si>
  <si>
    <t>Cấp quyết định đầu tư (tỉnh/huyện/xã)</t>
  </si>
  <si>
    <t>Quyết định phê duyệt dự án
(Số QĐ, ngày QĐ)</t>
  </si>
  <si>
    <t>Quyết định phê duyệt quyết toán DAHT (Số QĐ, ngày QĐ)</t>
  </si>
  <si>
    <t>Nhóm dự án (A, B, C, BCKTKT)</t>
  </si>
  <si>
    <t>Thời gian thực hiện dự án (theo QĐ phê duyệt)</t>
  </si>
  <si>
    <t>Thời gian hoàn thành</t>
  </si>
  <si>
    <t>Tổng mức đầu tư</t>
  </si>
  <si>
    <t xml:space="preserve">Giá trị phê duyệt quyết toán </t>
  </si>
  <si>
    <t>Giá trị nghiệm thu (dự án chưa QT)</t>
  </si>
  <si>
    <t>Tình hình thực hiện dự án</t>
  </si>
  <si>
    <t>Dự án hoàn thành đã trình thẩm tra</t>
  </si>
  <si>
    <t>Nguồn vốn giải ngân</t>
  </si>
  <si>
    <t>NSTW</t>
  </si>
  <si>
    <t>Dự án hoàn thành chưa trình thẩm tra</t>
  </si>
  <si>
    <t>Dự án hoàn thành đã quyết toán trong năm 2023</t>
  </si>
  <si>
    <t>DỰ ÁN HOÀN THÀNH NĂM 2023</t>
  </si>
  <si>
    <t>DỰ ÁN HOÀN THÀNH CÁC NĂM TRƯỚC</t>
  </si>
  <si>
    <t>Ghi chú: cột 16 chỉ ghi theo mẩu xổ xuống</t>
  </si>
  <si>
    <t>Chỉnh trang lề đường QL 281 đi Lâm Châu và đồng Sang đi Bằng Châu</t>
  </si>
  <si>
    <t>Phạm Thị Hiền</t>
  </si>
  <si>
    <t>Lê Văn Thông</t>
  </si>
  <si>
    <t>UBND XÃ THẠCH CHÂU</t>
  </si>
  <si>
    <t>Kênh mương nội đồng xã Thạch Châu năm 2023</t>
  </si>
  <si>
    <t>Cải tạo nhà học 2 tầng 12 phòng Trường THCS Mỹ Châu</t>
  </si>
  <si>
    <t>Đường GTNT ngõ thôn xã Thạch Châu</t>
  </si>
  <si>
    <t>UBND xã Thạch Châu</t>
  </si>
  <si>
    <t xml:space="preserve">Đường giao thông xã Thạch Châu, huyện Lộc Hà          </t>
  </si>
  <si>
    <t xml:space="preserve">Đường giao thông trục chính xã Thạch Châu, huyện Lộc Hà          </t>
  </si>
  <si>
    <t>Trường mầm non Thạch Châu, nhà học 2 tầng 2 phòng</t>
  </si>
  <si>
    <t>Trường THCS Mỹ Châu. Nâng cấp khuôn viên</t>
  </si>
  <si>
    <t>Trường THCS Mỹ Châu. Hàng rào, sân nội bộ</t>
  </si>
  <si>
    <t>Nâng cấp khuôn viên, nhà làm việc UBND xã Thạch Châu</t>
  </si>
  <si>
    <t>Nhà đa năng, nhà cầu nối, nhà vệ sinh và các hạng mục phụ trợ - Trường THCS Mỹ Châu</t>
  </si>
  <si>
    <t>Bể bơi và nhà vòm phòng tránh đuối nước cho học sinh Tiểu học Thạch Châu</t>
  </si>
  <si>
    <t>Đường trục thôn đi nhà thờ họ Phan Huy thôn Minh Quý, xã Thạch Châu</t>
  </si>
  <si>
    <t>Đường từ cửa nhà anh Tỵ ĐT.549 đi đường liên xã Mỹ Châu thôn Đức Châu, xã Thạch Châu</t>
  </si>
  <si>
    <t>Hạ tầng đất ở vùng đồng Đình, xã Thạch Châu giai đoạn 2</t>
  </si>
  <si>
    <t>Hạ tầng đất ở vùng Đồng Bông, xã Thạch Châu</t>
  </si>
  <si>
    <t>Đường trục thôn từ nhà ông Quang đến nhà ông Kế thôn Minh Quý</t>
  </si>
  <si>
    <t>Nâng cấp đường trục xã đoạn từ QL 281 đi thôn Lâm Châu, xã Thạch Châu</t>
  </si>
  <si>
    <t>Đường giao thông từ Mai Phụ đến đường trục thôn Tiến Châu, xã Thạch Châu</t>
  </si>
  <si>
    <t>Chỉnh trang đường Quang Phú đi Châu Hạ, xã Thạch Châu</t>
  </si>
  <si>
    <t>Đường giao thông nội đồng từ đồng Đình đến đồng Nát, thôn Quang Phú, Hồng Lạc, xã Thạch Châu</t>
  </si>
  <si>
    <t>Nâng cấp đường trục xã đoạn từ Quốc lộ 281 đi cửa bà Dụng, đoạn từ nhà sách đến vườn ông Đẩu</t>
  </si>
  <si>
    <t>xã</t>
  </si>
  <si>
    <t>83, 31/10/2019</t>
  </si>
  <si>
    <t>81, 31/10/2019</t>
  </si>
  <si>
    <t>74, 31/10/2019</t>
  </si>
  <si>
    <t>79, 31/10/2019</t>
  </si>
  <si>
    <t>80, 31/10/2019</t>
  </si>
  <si>
    <t>82, 31/10/2019</t>
  </si>
  <si>
    <t>71, 26/10/2019</t>
  </si>
  <si>
    <t>92a, 24/10/2020</t>
  </si>
  <si>
    <t>89b, 15/10/2020</t>
  </si>
  <si>
    <t>62, 22/06/2020</t>
  </si>
  <si>
    <t>38, 31/10/2019
70, 7/10/2020</t>
  </si>
  <si>
    <t>76b, 27/9/2019</t>
  </si>
  <si>
    <t>130, 2/12/2020</t>
  </si>
  <si>
    <t>31, 19/5/2021</t>
  </si>
  <si>
    <t>43, 3/7/2021</t>
  </si>
  <si>
    <t>44, 24/7/2021</t>
  </si>
  <si>
    <t>50, 28/7/2021
61, 19/8/2021</t>
  </si>
  <si>
    <t>C</t>
  </si>
  <si>
    <t>178, 1/11/2023</t>
  </si>
  <si>
    <t>Nâng cấp, mở rộng đường GTNT tỉnh lộ 9 đi các thôn Quang Phú, Kim Ngọc và từ tỉnh lộ 9 đi thôn Hồng Lạc</t>
  </si>
  <si>
    <t>Nâng cấp, sửa chữa đê tả nghèn kết hợp đường giao thông phục vụ cứu hộ, cứu nạn xã Thạch Châu, huyện Lộc Hà (đoạn Km35+108 đến Km35+482)</t>
  </si>
  <si>
    <t>huyện</t>
  </si>
  <si>
    <t>tỉnh</t>
  </si>
  <si>
    <t>Nhà học 02 tầng 06 phòng Trường Mầm non xã Thạch Châu, huyện Lộc Hà</t>
  </si>
  <si>
    <t>464, 19/2/2016</t>
  </si>
  <si>
    <t>Bồi thường, hỗ trợ, giải phóng mặt bằng công trình Hạ tầng quy hoạch đất ở vùng đổng trộp thôn Hồng Lạc, xã Thạch Châu</t>
  </si>
  <si>
    <t>c</t>
  </si>
  <si>
    <t>Đường giao thông nông thôn xã Thạch Châu</t>
  </si>
  <si>
    <t>2377, 20/9/2023</t>
  </si>
  <si>
    <t>5006, 12/8/2023</t>
  </si>
  <si>
    <t>Cải tạo nhà học 2 tầng 8 phòng trường tiểu học Thạch Châu</t>
  </si>
  <si>
    <t>7777, 31/10/2018</t>
  </si>
  <si>
    <t>548, 18/2/2</t>
  </si>
  <si>
    <t>167, 17/10/2023</t>
  </si>
  <si>
    <t>84, 15/11/2022</t>
  </si>
  <si>
    <t>182, 6/11/2023</t>
  </si>
  <si>
    <t>183, 16/11/2023</t>
  </si>
  <si>
    <t>223,14/12/2023</t>
  </si>
  <si>
    <t>120, 16/8/2023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</si>
</sst>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0_);_(* \(#,##0.0\);_(* &quot;-&quot;??_);_(@_)"/>
    <numFmt numFmtId="166" formatCode="_(* #,##0_);_(* \(#,##0\);_(* &quot;-&quot;??_);_(@_)"/>
  </numFmts>
  <fonts count="23" x14ac:knownFonts="1">
    <font>
      <sz val="12"/>
      <color theme="1"/>
      <name val="Times New Roman"/>
      <family val="2"/>
    </font>
    <font>
      <sz val="12"/>
      <color theme="1"/>
      <name val="Times New Roman"/>
      <family val="2"/>
    </font>
    <font>
      <b/>
      <sz val="13"/>
      <color rgb="FF000000"/>
      <name val="Times New Roman"/>
      <family val="1"/>
    </font>
    <font>
      <b/>
      <sz val="14"/>
      <color rgb="FF000000"/>
      <name val="Times New Roman"/>
      <family val="1"/>
    </font>
    <font>
      <b/>
      <sz val="12"/>
      <color rgb="FF000000"/>
      <name val="Times New Roman"/>
      <family val="1"/>
    </font>
    <font>
      <i/>
      <sz val="13"/>
      <color rgb="FF000000"/>
      <name val="Times New Roman"/>
      <family val="1"/>
    </font>
    <font>
      <i/>
      <sz val="12"/>
      <color rgb="FF000000"/>
      <name val="Times New Roman"/>
      <family val="1"/>
    </font>
    <font>
      <i/>
      <sz val="12"/>
      <color theme="1"/>
      <name val="Times New Roman"/>
      <family val="1"/>
    </font>
    <font>
      <b/>
      <sz val="11"/>
      <color rgb="FF000000"/>
      <name val="Times New Roman"/>
      <family val="1"/>
    </font>
    <font>
      <b/>
      <sz val="12"/>
      <color theme="1"/>
      <name val="Times New Roman"/>
      <family val="1"/>
    </font>
    <font>
      <b/>
      <sz val="13"/>
      <color theme="1"/>
      <name val="Times New Roman"/>
      <family val="1"/>
    </font>
    <font>
      <sz val="13"/>
      <color theme="1"/>
      <name val="Times New Roman"/>
      <family val="2"/>
    </font>
    <font>
      <b/>
      <sz val="13"/>
      <color theme="1"/>
      <name val="Times New Roman"/>
      <family val="2"/>
    </font>
    <font>
      <b/>
      <sz val="13"/>
      <color rgb="FF000000"/>
      <name val="Times New Roman"/>
      <family val="2"/>
    </font>
    <font>
      <sz val="12"/>
      <name val="Times New Roman"/>
      <family val="1"/>
    </font>
    <font>
      <sz val="12"/>
      <color rgb="FFFF0000"/>
      <name val="Times New Roman"/>
      <family val="2"/>
    </font>
    <font>
      <b/>
      <u/>
      <sz val="13"/>
      <color rgb="FF000000"/>
      <name val="Times New Roman"/>
      <family val="1"/>
    </font>
    <font>
      <b/>
      <u/>
      <sz val="12"/>
      <color rgb="FF000000"/>
      <name val="Times New Roman"/>
      <family val="1"/>
    </font>
    <font>
      <b/>
      <u/>
      <sz val="12"/>
      <color theme="1"/>
      <name val="Times New Roman"/>
      <family val="1"/>
    </font>
    <font>
      <sz val="12"/>
      <color theme="1"/>
      <name val="Times New Roman"/>
      <family val="1"/>
    </font>
    <font>
      <sz val="12"/>
      <name val="Times New Roman"/>
      <family val="2"/>
    </font>
    <font>
      <b/>
      <sz val="12"/>
      <name val="Times New Roman"/>
      <family val="2"/>
    </font>
    <font>
      <sz val="14"/>
      <name val="Times New Roman"/>
      <family val="2"/>
    </font>
  </fonts>
  <fills count="5">
    <fill>
      <patternFill patternType="none"/>
    </fill>
    <fill>
      <patternFill patternType="gray125"/>
    </fill>
    <fill>
      <patternFill patternType="solid">
        <fgColor rgb="FFFFFFFF"/>
        <bgColor indexed="64"/>
      </patternFill>
    </fill>
    <fill>
      <patternFill patternType="solid">
        <fgColor theme="0"/>
        <bgColor theme="0"/>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2">
    <xf numFmtId="0" fontId="0" fillId="0" borderId="0" xfId="0"/>
    <xf numFmtId="0" fontId="2" fillId="0" borderId="0" xfId="0" applyFont="1" applyAlignment="1">
      <alignment vertical="center"/>
    </xf>
    <xf numFmtId="0" fontId="7" fillId="0" borderId="0" xfId="0" applyFont="1"/>
    <xf numFmtId="0" fontId="9" fillId="0" borderId="0" xfId="0" applyFont="1"/>
    <xf numFmtId="0" fontId="9" fillId="0" borderId="0" xfId="0" applyFont="1" applyAlignment="1">
      <alignment horizontal="center" vertical="center"/>
    </xf>
    <xf numFmtId="0" fontId="2" fillId="2" borderId="0" xfId="0" applyFont="1" applyFill="1" applyAlignment="1">
      <alignment vertical="center" wrapText="1"/>
    </xf>
    <xf numFmtId="0" fontId="0" fillId="0" borderId="0" xfId="0" applyAlignment="1">
      <alignment horizontal="center"/>
    </xf>
    <xf numFmtId="43" fontId="2" fillId="0" borderId="0" xfId="1" applyFont="1" applyFill="1" applyAlignment="1">
      <alignment vertical="center"/>
    </xf>
    <xf numFmtId="0" fontId="3" fillId="0" borderId="0" xfId="0" applyFont="1" applyAlignment="1">
      <alignment vertical="center"/>
    </xf>
    <xf numFmtId="43" fontId="3" fillId="0" borderId="0" xfId="1" applyFont="1" applyFill="1" applyAlignment="1">
      <alignment vertical="center"/>
    </xf>
    <xf numFmtId="0" fontId="0" fillId="2" borderId="0" xfId="0" applyFill="1" applyAlignment="1">
      <alignment horizontal="center" vertical="top" wrapText="1"/>
    </xf>
    <xf numFmtId="43" fontId="0" fillId="0" borderId="0" xfId="1" applyFont="1" applyFill="1"/>
    <xf numFmtId="0" fontId="2" fillId="0" borderId="0" xfId="0" applyFont="1" applyAlignment="1">
      <alignment horizontal="center" vertical="center"/>
    </xf>
    <xf numFmtId="0" fontId="6" fillId="0" borderId="0" xfId="0" applyFont="1" applyAlignment="1">
      <alignment horizontal="center" vertical="center"/>
    </xf>
    <xf numFmtId="0" fontId="8" fillId="0" borderId="5" xfId="0" applyFont="1" applyBorder="1" applyAlignment="1">
      <alignment horizontal="center" vertical="center" wrapText="1"/>
    </xf>
    <xf numFmtId="43" fontId="8" fillId="0" borderId="5" xfId="1" applyFont="1" applyFill="1" applyBorder="1" applyAlignment="1">
      <alignment horizontal="center" vertical="center" wrapText="1"/>
    </xf>
    <xf numFmtId="0" fontId="0" fillId="0" borderId="5" xfId="0" applyBorder="1" applyAlignment="1">
      <alignment horizontal="center"/>
    </xf>
    <xf numFmtId="0" fontId="9" fillId="0" borderId="5" xfId="0" applyFont="1" applyBorder="1" applyAlignment="1">
      <alignment horizontal="center"/>
    </xf>
    <xf numFmtId="0" fontId="9" fillId="0" borderId="5" xfId="0" applyFont="1" applyBorder="1" applyAlignment="1">
      <alignment wrapText="1"/>
    </xf>
    <xf numFmtId="0" fontId="9" fillId="0" borderId="5" xfId="0" applyFont="1" applyBorder="1"/>
    <xf numFmtId="0" fontId="0" fillId="0" borderId="5" xfId="0" applyBorder="1" applyAlignment="1">
      <alignment wrapText="1"/>
    </xf>
    <xf numFmtId="0" fontId="0" fillId="0" borderId="5" xfId="0" applyBorder="1" applyAlignment="1">
      <alignment horizontal="center" vertical="center"/>
    </xf>
    <xf numFmtId="0" fontId="0" fillId="0" borderId="5" xfId="0" applyBorder="1" applyAlignment="1">
      <alignment vertical="center" wrapText="1"/>
    </xf>
    <xf numFmtId="43" fontId="0" fillId="0" borderId="5" xfId="1" applyFont="1" applyBorder="1" applyAlignment="1">
      <alignment vertical="center"/>
    </xf>
    <xf numFmtId="0" fontId="0" fillId="0" borderId="0" xfId="0" applyAlignment="1">
      <alignment vertical="center"/>
    </xf>
    <xf numFmtId="43" fontId="9" fillId="0" borderId="5" xfId="1" applyFont="1" applyBorder="1"/>
    <xf numFmtId="43" fontId="0" fillId="0" borderId="5" xfId="1" applyFont="1" applyFill="1" applyBorder="1" applyAlignment="1">
      <alignment vertical="center"/>
    </xf>
    <xf numFmtId="0" fontId="9" fillId="0" borderId="5" xfId="0" applyFont="1" applyBorder="1" applyAlignment="1">
      <alignment horizontal="center" vertical="center"/>
    </xf>
    <xf numFmtId="0" fontId="9" fillId="0" borderId="5" xfId="0" applyFont="1" applyBorder="1" applyAlignment="1">
      <alignment vertical="center" wrapText="1"/>
    </xf>
    <xf numFmtId="43" fontId="9" fillId="0" borderId="5" xfId="1" applyFont="1" applyBorder="1" applyAlignment="1">
      <alignment vertical="center"/>
    </xf>
    <xf numFmtId="0" fontId="9" fillId="0" borderId="0" xfId="0" applyFont="1" applyAlignment="1">
      <alignment vertical="center"/>
    </xf>
    <xf numFmtId="43" fontId="0" fillId="0" borderId="0" xfId="1" applyFont="1"/>
    <xf numFmtId="0" fontId="11" fillId="0" borderId="0" xfId="0" applyFont="1"/>
    <xf numFmtId="0" fontId="12" fillId="0" borderId="0" xfId="0" applyFont="1" applyAlignment="1">
      <alignment horizontal="center" vertical="center"/>
    </xf>
    <xf numFmtId="0" fontId="13" fillId="2" borderId="0" xfId="0" applyFont="1" applyFill="1" applyAlignment="1">
      <alignment horizontal="center" vertical="center"/>
    </xf>
    <xf numFmtId="0" fontId="11" fillId="0" borderId="0" xfId="0" applyFont="1" applyAlignment="1">
      <alignment horizontal="center"/>
    </xf>
    <xf numFmtId="0" fontId="12" fillId="0" borderId="0" xfId="0" applyFont="1"/>
    <xf numFmtId="0" fontId="11" fillId="0" borderId="0" xfId="0" applyFont="1" applyAlignment="1">
      <alignment horizontal="center" vertical="center"/>
    </xf>
    <xf numFmtId="0" fontId="12" fillId="0" borderId="0" xfId="0" applyFont="1" applyAlignment="1">
      <alignment horizontal="center"/>
    </xf>
    <xf numFmtId="0" fontId="10" fillId="0" borderId="0" xfId="0" applyFont="1" applyAlignment="1">
      <alignment horizontal="center" vertical="center"/>
    </xf>
    <xf numFmtId="0" fontId="14" fillId="3" borderId="5" xfId="0" applyFont="1" applyFill="1" applyBorder="1" applyAlignment="1">
      <alignment horizontal="center" vertical="center" wrapText="1"/>
    </xf>
    <xf numFmtId="0" fontId="14" fillId="3" borderId="5" xfId="0" applyFont="1" applyFill="1" applyBorder="1" applyAlignment="1">
      <alignment vertical="center" wrapText="1"/>
    </xf>
    <xf numFmtId="0" fontId="14"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5" xfId="0" applyFont="1" applyBorder="1" applyAlignment="1">
      <alignment vertical="center" wrapText="1"/>
    </xf>
    <xf numFmtId="43" fontId="15" fillId="0" borderId="5" xfId="1" applyFont="1" applyBorder="1" applyAlignment="1">
      <alignment vertical="center"/>
    </xf>
    <xf numFmtId="0" fontId="15" fillId="0" borderId="0" xfId="0" applyFont="1"/>
    <xf numFmtId="164" fontId="9" fillId="0" borderId="5" xfId="0" applyNumberFormat="1" applyFont="1" applyBorder="1"/>
    <xf numFmtId="164" fontId="0" fillId="0" borderId="5" xfId="0" applyNumberFormat="1" applyBorder="1" applyAlignment="1">
      <alignment horizontal="center"/>
    </xf>
    <xf numFmtId="164" fontId="0" fillId="0" borderId="5" xfId="1" applyNumberFormat="1" applyFont="1" applyBorder="1" applyAlignment="1">
      <alignment vertical="center"/>
    </xf>
    <xf numFmtId="164" fontId="0" fillId="0" borderId="5" xfId="1" applyNumberFormat="1" applyFont="1" applyBorder="1"/>
    <xf numFmtId="164" fontId="0" fillId="0" borderId="5" xfId="0" applyNumberFormat="1" applyBorder="1" applyAlignment="1">
      <alignment vertical="center"/>
    </xf>
    <xf numFmtId="164" fontId="9" fillId="0" borderId="5" xfId="0" applyNumberFormat="1" applyFont="1" applyBorder="1" applyAlignment="1">
      <alignment vertical="center"/>
    </xf>
    <xf numFmtId="164" fontId="9" fillId="0" borderId="5" xfId="1" applyNumberFormat="1" applyFont="1" applyBorder="1" applyAlignment="1">
      <alignment vertical="center"/>
    </xf>
    <xf numFmtId="164" fontId="15" fillId="0" borderId="5" xfId="0" applyNumberFormat="1" applyFont="1" applyBorder="1" applyAlignment="1">
      <alignment vertical="center"/>
    </xf>
    <xf numFmtId="43" fontId="0" fillId="0" borderId="5" xfId="1" applyFont="1" applyBorder="1" applyAlignment="1">
      <alignment horizontal="center"/>
    </xf>
    <xf numFmtId="43" fontId="0" fillId="0" borderId="5" xfId="1" applyFont="1" applyBorder="1"/>
    <xf numFmtId="0" fontId="17" fillId="2" borderId="0" xfId="0" applyFont="1" applyFill="1" applyAlignment="1">
      <alignment horizontal="center" vertical="center" wrapText="1"/>
    </xf>
    <xf numFmtId="0" fontId="18" fillId="0" borderId="0" xfId="0" applyFont="1"/>
    <xf numFmtId="165" fontId="14" fillId="3" borderId="5" xfId="0" applyNumberFormat="1" applyFont="1" applyFill="1" applyBorder="1" applyAlignment="1">
      <alignment vertical="center"/>
    </xf>
    <xf numFmtId="165" fontId="14" fillId="3" borderId="5" xfId="0" applyNumberFormat="1" applyFont="1" applyFill="1" applyBorder="1" applyAlignment="1">
      <alignment horizontal="left" vertical="center" wrapText="1"/>
    </xf>
    <xf numFmtId="0" fontId="19" fillId="0" borderId="5" xfId="0" applyFont="1" applyBorder="1"/>
    <xf numFmtId="0" fontId="19" fillId="0" borderId="5" xfId="0" applyFont="1" applyBorder="1" applyAlignment="1">
      <alignment horizontal="center"/>
    </xf>
    <xf numFmtId="0" fontId="19" fillId="0" borderId="0" xfId="0" applyFont="1"/>
    <xf numFmtId="0" fontId="19" fillId="0" borderId="5" xfId="0" applyFont="1" applyBorder="1" applyAlignment="1">
      <alignment wrapText="1"/>
    </xf>
    <xf numFmtId="0" fontId="19" fillId="0" borderId="0" xfId="0" applyFont="1" applyAlignment="1">
      <alignment horizontal="center"/>
    </xf>
    <xf numFmtId="0" fontId="19" fillId="0" borderId="0" xfId="0" applyFont="1" applyAlignment="1">
      <alignment wrapText="1"/>
    </xf>
    <xf numFmtId="0" fontId="20" fillId="0" borderId="0" xfId="0" applyFont="1"/>
    <xf numFmtId="0" fontId="20" fillId="3" borderId="5" xfId="0" applyFont="1" applyFill="1" applyBorder="1" applyAlignment="1">
      <alignment horizontal="center" vertical="center" wrapText="1"/>
    </xf>
    <xf numFmtId="0" fontId="21" fillId="0" borderId="5" xfId="0" applyFont="1" applyBorder="1"/>
    <xf numFmtId="0" fontId="20" fillId="0" borderId="5" xfId="0" applyFont="1" applyBorder="1" applyAlignment="1">
      <alignment vertical="center" wrapText="1"/>
    </xf>
    <xf numFmtId="0" fontId="22" fillId="0" borderId="5" xfId="0" applyFont="1" applyBorder="1" applyAlignment="1">
      <alignment horizontal="left" vertical="center" wrapText="1"/>
    </xf>
    <xf numFmtId="0" fontId="20" fillId="3" borderId="5" xfId="0" applyFont="1" applyFill="1" applyBorder="1" applyAlignment="1">
      <alignment horizontal="left" vertical="center" wrapText="1"/>
    </xf>
    <xf numFmtId="0" fontId="20" fillId="3" borderId="5" xfId="0" applyFont="1" applyFill="1" applyBorder="1" applyAlignment="1">
      <alignment vertical="center" wrapText="1"/>
    </xf>
    <xf numFmtId="0" fontId="21" fillId="4" borderId="0" xfId="0" applyFont="1" applyFill="1"/>
    <xf numFmtId="0" fontId="19" fillId="4" borderId="5" xfId="0" applyFont="1" applyFill="1" applyBorder="1" applyAlignment="1">
      <alignment horizontal="center"/>
    </xf>
    <xf numFmtId="0" fontId="19" fillId="4" borderId="5" xfId="0" applyFont="1" applyFill="1" applyBorder="1"/>
    <xf numFmtId="0" fontId="19" fillId="4" borderId="5" xfId="0" applyFont="1" applyFill="1" applyBorder="1" applyAlignment="1">
      <alignment wrapText="1"/>
    </xf>
    <xf numFmtId="0" fontId="9" fillId="4" borderId="0" xfId="0" applyFont="1" applyFill="1"/>
    <xf numFmtId="0" fontId="14" fillId="3"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4" fillId="2" borderId="0" xfId="0" applyFont="1" applyFill="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3" fontId="8" fillId="0" borderId="2" xfId="1" applyFont="1" applyFill="1" applyBorder="1" applyAlignment="1">
      <alignment horizontal="center" vertical="center" wrapText="1"/>
    </xf>
    <xf numFmtId="43" fontId="8" fillId="0" borderId="3" xfId="1" applyFont="1" applyFill="1" applyBorder="1" applyAlignment="1">
      <alignment horizontal="center" vertical="center" wrapText="1"/>
    </xf>
    <xf numFmtId="0" fontId="2" fillId="2" borderId="0" xfId="0" applyFont="1" applyFill="1" applyAlignment="1">
      <alignment horizontal="center" vertical="center" wrapText="1"/>
    </xf>
    <xf numFmtId="0" fontId="16" fillId="2"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166" fontId="19" fillId="0" borderId="0" xfId="1" applyNumberFormat="1" applyFont="1"/>
    <xf numFmtId="166" fontId="14" fillId="3" borderId="5" xfId="1" applyNumberFormat="1" applyFont="1" applyFill="1" applyBorder="1" applyAlignment="1">
      <alignment horizontal="center" vertical="center" wrapText="1"/>
    </xf>
    <xf numFmtId="166" fontId="14" fillId="3" borderId="5" xfId="1" applyNumberFormat="1" applyFont="1" applyFill="1" applyBorder="1" applyAlignment="1">
      <alignment horizontal="center" vertical="center" wrapText="1"/>
    </xf>
    <xf numFmtId="166" fontId="19" fillId="0" borderId="5" xfId="1" applyNumberFormat="1" applyFont="1" applyBorder="1"/>
    <xf numFmtId="166" fontId="14" fillId="3" borderId="5" xfId="1" applyNumberFormat="1" applyFont="1" applyFill="1" applyBorder="1" applyAlignment="1">
      <alignment horizontal="left" vertical="center" wrapText="1"/>
    </xf>
    <xf numFmtId="0" fontId="19" fillId="0" borderId="0" xfId="0" applyFont="1" applyAlignment="1">
      <alignment horizontal="center" wrapText="1"/>
    </xf>
    <xf numFmtId="0" fontId="19" fillId="0" borderId="5" xfId="0" applyFont="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view="pageBreakPreview" topLeftCell="A31" zoomScale="70" zoomScaleNormal="100" zoomScaleSheetLayoutView="70" workbookViewId="0">
      <selection activeCell="F8" sqref="F8"/>
    </sheetView>
  </sheetViews>
  <sheetFormatPr defaultRowHeight="15.6" x14ac:dyDescent="0.3"/>
  <cols>
    <col min="1" max="1" width="4.19921875" customWidth="1"/>
    <col min="2" max="2" width="26.5" style="68" customWidth="1"/>
    <col min="4" max="4" width="20.19921875" style="64" bestFit="1" customWidth="1"/>
    <col min="5" max="5" width="8.796875" style="66"/>
    <col min="6" max="6" width="10.19921875" style="100" customWidth="1"/>
    <col min="7" max="7" width="8.796875" style="67"/>
    <col min="8" max="8" width="8.796875" style="66"/>
    <col min="9" max="10" width="8.796875" style="64"/>
    <col min="11" max="11" width="10.09765625" style="64" bestFit="1" customWidth="1"/>
    <col min="12" max="12" width="8.796875" style="64"/>
    <col min="13" max="13" width="11.3984375" style="95" bestFit="1" customWidth="1"/>
    <col min="14" max="15" width="8.796875" style="64"/>
    <col min="16" max="16" width="41.19921875" style="64" bestFit="1" customWidth="1"/>
  </cols>
  <sheetData>
    <row r="1" spans="1:16" x14ac:dyDescent="0.3">
      <c r="A1" s="59" t="s">
        <v>58</v>
      </c>
    </row>
    <row r="4" spans="1:16" ht="99" customHeight="1" x14ac:dyDescent="0.3">
      <c r="A4" s="80" t="s">
        <v>33</v>
      </c>
      <c r="B4" s="81" t="s">
        <v>34</v>
      </c>
      <c r="C4" s="80" t="s">
        <v>35</v>
      </c>
      <c r="D4" s="80" t="s">
        <v>36</v>
      </c>
      <c r="E4" s="80" t="s">
        <v>37</v>
      </c>
      <c r="F4" s="80" t="s">
        <v>38</v>
      </c>
      <c r="G4" s="80" t="s">
        <v>39</v>
      </c>
      <c r="H4" s="80" t="s">
        <v>40</v>
      </c>
      <c r="I4" s="80" t="s">
        <v>41</v>
      </c>
      <c r="J4" s="80" t="s">
        <v>42</v>
      </c>
      <c r="K4" s="80" t="s">
        <v>43</v>
      </c>
      <c r="L4" s="80" t="s">
        <v>44</v>
      </c>
      <c r="M4" s="96" t="s">
        <v>45</v>
      </c>
      <c r="N4" s="80" t="s">
        <v>48</v>
      </c>
      <c r="O4" s="80"/>
      <c r="P4" s="80" t="s">
        <v>46</v>
      </c>
    </row>
    <row r="5" spans="1:16" x14ac:dyDescent="0.3">
      <c r="A5" s="80"/>
      <c r="B5" s="81"/>
      <c r="C5" s="80"/>
      <c r="D5" s="80"/>
      <c r="E5" s="80"/>
      <c r="F5" s="80"/>
      <c r="G5" s="80"/>
      <c r="H5" s="80"/>
      <c r="I5" s="80"/>
      <c r="J5" s="80"/>
      <c r="K5" s="80"/>
      <c r="L5" s="80"/>
      <c r="M5" s="96"/>
      <c r="N5" s="41" t="s">
        <v>7</v>
      </c>
      <c r="O5" s="41" t="s">
        <v>49</v>
      </c>
      <c r="P5" s="80"/>
    </row>
    <row r="6" spans="1:16" x14ac:dyDescent="0.3">
      <c r="A6" s="40">
        <v>1</v>
      </c>
      <c r="B6" s="69">
        <v>2</v>
      </c>
      <c r="C6" s="40">
        <v>3</v>
      </c>
      <c r="D6" s="42">
        <v>4</v>
      </c>
      <c r="E6" s="42">
        <v>5</v>
      </c>
      <c r="F6" s="43">
        <v>6</v>
      </c>
      <c r="G6" s="42">
        <v>7</v>
      </c>
      <c r="H6" s="42">
        <v>8</v>
      </c>
      <c r="I6" s="42">
        <v>9</v>
      </c>
      <c r="J6" s="42">
        <v>10</v>
      </c>
      <c r="K6" s="42">
        <v>11</v>
      </c>
      <c r="L6" s="42">
        <v>12</v>
      </c>
      <c r="M6" s="97">
        <v>13</v>
      </c>
      <c r="N6" s="42">
        <v>14</v>
      </c>
      <c r="O6" s="42">
        <v>15</v>
      </c>
      <c r="P6" s="42">
        <v>16</v>
      </c>
    </row>
    <row r="7" spans="1:16" s="3" customFormat="1" x14ac:dyDescent="0.3">
      <c r="A7" s="19" t="s">
        <v>10</v>
      </c>
      <c r="B7" s="70" t="s">
        <v>52</v>
      </c>
      <c r="C7" s="19"/>
      <c r="D7" s="62"/>
      <c r="E7" s="63"/>
      <c r="F7" s="101"/>
      <c r="G7" s="65"/>
      <c r="H7" s="63"/>
      <c r="I7" s="62"/>
      <c r="J7" s="62"/>
      <c r="K7" s="62"/>
      <c r="L7" s="62"/>
      <c r="M7" s="98"/>
      <c r="N7" s="62"/>
      <c r="O7" s="62"/>
      <c r="P7" s="62"/>
    </row>
    <row r="8" spans="1:16" s="3" customFormat="1" ht="46.8" x14ac:dyDescent="0.3">
      <c r="A8" s="63">
        <v>1</v>
      </c>
      <c r="B8" s="71" t="s">
        <v>55</v>
      </c>
      <c r="C8" s="62">
        <v>8006476</v>
      </c>
      <c r="D8" s="62" t="s">
        <v>62</v>
      </c>
      <c r="E8" s="63" t="s">
        <v>81</v>
      </c>
      <c r="F8" s="101" t="s">
        <v>116</v>
      </c>
      <c r="G8" s="65"/>
      <c r="H8" s="63" t="s">
        <v>99</v>
      </c>
      <c r="I8" s="62">
        <v>2023</v>
      </c>
      <c r="J8" s="62">
        <v>2023</v>
      </c>
      <c r="K8" s="62">
        <v>979</v>
      </c>
      <c r="L8" s="62"/>
      <c r="M8" s="98">
        <v>843918</v>
      </c>
      <c r="N8" s="62">
        <v>720</v>
      </c>
      <c r="O8" s="62">
        <f>+N8</f>
        <v>720</v>
      </c>
      <c r="P8" s="62" t="s">
        <v>50</v>
      </c>
    </row>
    <row r="9" spans="1:16" s="3" customFormat="1" ht="31.2" x14ac:dyDescent="0.3">
      <c r="A9" s="63">
        <v>2</v>
      </c>
      <c r="B9" s="71" t="s">
        <v>59</v>
      </c>
      <c r="C9" s="62">
        <v>8056725</v>
      </c>
      <c r="D9" s="62" t="s">
        <v>62</v>
      </c>
      <c r="E9" s="63" t="s">
        <v>81</v>
      </c>
      <c r="F9" s="101" t="s">
        <v>115</v>
      </c>
      <c r="G9" s="65"/>
      <c r="H9" s="63" t="s">
        <v>99</v>
      </c>
      <c r="I9" s="62">
        <v>2023</v>
      </c>
      <c r="J9" s="62">
        <v>2023</v>
      </c>
      <c r="K9" s="62">
        <v>981</v>
      </c>
      <c r="L9" s="62"/>
      <c r="M9" s="98">
        <f>+K9</f>
        <v>981</v>
      </c>
      <c r="N9" s="62">
        <v>105</v>
      </c>
      <c r="O9" s="62"/>
      <c r="P9" s="62" t="s">
        <v>50</v>
      </c>
    </row>
    <row r="10" spans="1:16" s="3" customFormat="1" ht="31.2" x14ac:dyDescent="0.3">
      <c r="A10" s="63">
        <v>3</v>
      </c>
      <c r="B10" s="71" t="s">
        <v>60</v>
      </c>
      <c r="C10" s="62">
        <v>8056727</v>
      </c>
      <c r="D10" s="62" t="s">
        <v>62</v>
      </c>
      <c r="E10" s="63" t="s">
        <v>81</v>
      </c>
      <c r="F10" s="100" t="s">
        <v>117</v>
      </c>
      <c r="G10" s="65"/>
      <c r="H10" s="63" t="s">
        <v>99</v>
      </c>
      <c r="I10" s="62">
        <v>2023</v>
      </c>
      <c r="J10" s="62">
        <v>2023</v>
      </c>
      <c r="K10" s="62">
        <v>1200</v>
      </c>
      <c r="L10" s="62"/>
      <c r="M10" s="62">
        <f>974.254+35</f>
        <v>1009.254</v>
      </c>
      <c r="N10" s="62"/>
      <c r="O10" s="62"/>
      <c r="P10" s="62" t="s">
        <v>50</v>
      </c>
    </row>
    <row r="11" spans="1:16" s="3" customFormat="1" ht="31.2" x14ac:dyDescent="0.3">
      <c r="A11" s="63">
        <v>4</v>
      </c>
      <c r="B11" s="71" t="s">
        <v>112</v>
      </c>
      <c r="C11" s="62">
        <v>8056726</v>
      </c>
      <c r="D11" s="62" t="s">
        <v>62</v>
      </c>
      <c r="E11" s="63" t="s">
        <v>81</v>
      </c>
      <c r="F11" s="101" t="s">
        <v>118</v>
      </c>
      <c r="G11" s="65"/>
      <c r="H11" s="63" t="s">
        <v>99</v>
      </c>
      <c r="I11" s="62">
        <v>2023</v>
      </c>
      <c r="J11" s="62">
        <v>2023</v>
      </c>
      <c r="K11" s="62">
        <v>250.61799999999999</v>
      </c>
      <c r="L11" s="62"/>
      <c r="M11" s="98">
        <v>204.11699999999999</v>
      </c>
      <c r="N11" s="62"/>
      <c r="O11" s="62"/>
      <c r="P11" s="62" t="s">
        <v>50</v>
      </c>
    </row>
    <row r="12" spans="1:16" s="3" customFormat="1" ht="31.2" x14ac:dyDescent="0.3">
      <c r="A12" s="63">
        <v>5</v>
      </c>
      <c r="B12" s="71" t="s">
        <v>61</v>
      </c>
      <c r="C12" s="62">
        <v>8069400</v>
      </c>
      <c r="D12" s="62" t="s">
        <v>62</v>
      </c>
      <c r="E12" s="63" t="s">
        <v>81</v>
      </c>
      <c r="F12" s="101" t="s">
        <v>119</v>
      </c>
      <c r="G12" s="65"/>
      <c r="H12" s="63" t="s">
        <v>99</v>
      </c>
      <c r="I12" s="62">
        <v>2023</v>
      </c>
      <c r="J12" s="62">
        <v>2023</v>
      </c>
      <c r="K12" s="62">
        <v>270</v>
      </c>
      <c r="L12" s="62"/>
      <c r="M12" s="98"/>
      <c r="N12" s="62">
        <v>167.965</v>
      </c>
      <c r="O12" s="62"/>
      <c r="P12" s="62" t="s">
        <v>50</v>
      </c>
    </row>
    <row r="13" spans="1:16" s="3" customFormat="1" ht="78" x14ac:dyDescent="0.3">
      <c r="A13" s="63">
        <v>6</v>
      </c>
      <c r="B13" s="71" t="s">
        <v>107</v>
      </c>
      <c r="C13" s="62">
        <v>8062888</v>
      </c>
      <c r="D13" s="62" t="s">
        <v>62</v>
      </c>
      <c r="E13" s="63" t="s">
        <v>81</v>
      </c>
      <c r="F13" s="101" t="s">
        <v>120</v>
      </c>
      <c r="G13" s="65"/>
      <c r="H13" s="63" t="s">
        <v>99</v>
      </c>
      <c r="I13" s="62">
        <v>2023</v>
      </c>
      <c r="J13" s="62">
        <v>2023</v>
      </c>
      <c r="K13" s="62">
        <v>561</v>
      </c>
      <c r="L13" s="62"/>
      <c r="M13" s="98">
        <v>440.476</v>
      </c>
      <c r="N13" s="62">
        <v>431.87599999999998</v>
      </c>
      <c r="O13" s="62"/>
      <c r="P13" s="62" t="s">
        <v>50</v>
      </c>
    </row>
    <row r="14" spans="1:16" s="3" customFormat="1" x14ac:dyDescent="0.3">
      <c r="A14" s="19" t="s">
        <v>11</v>
      </c>
      <c r="B14" s="70" t="s">
        <v>53</v>
      </c>
      <c r="C14" s="19"/>
      <c r="D14" s="62"/>
      <c r="E14" s="63"/>
      <c r="F14" s="101"/>
      <c r="G14" s="65"/>
      <c r="H14" s="63"/>
      <c r="I14" s="62"/>
      <c r="J14" s="62"/>
      <c r="K14" s="62"/>
      <c r="L14" s="62"/>
      <c r="M14" s="98"/>
      <c r="N14" s="62"/>
      <c r="O14" s="62"/>
      <c r="P14" s="62"/>
    </row>
    <row r="15" spans="1:16" s="3" customFormat="1" ht="72" x14ac:dyDescent="0.3">
      <c r="A15" s="63">
        <v>1</v>
      </c>
      <c r="B15" s="72" t="s">
        <v>105</v>
      </c>
      <c r="C15" s="62">
        <v>7655681</v>
      </c>
      <c r="D15" s="62" t="str">
        <f>+D17</f>
        <v>UBND xã Thạch Châu</v>
      </c>
      <c r="E15" s="63" t="s">
        <v>104</v>
      </c>
      <c r="F15" s="101" t="s">
        <v>106</v>
      </c>
      <c r="G15" s="65" t="s">
        <v>110</v>
      </c>
      <c r="H15" s="63" t="s">
        <v>108</v>
      </c>
      <c r="I15" s="62">
        <v>2017</v>
      </c>
      <c r="J15" s="62">
        <v>2018</v>
      </c>
      <c r="K15" s="62">
        <v>6023.8429999999998</v>
      </c>
      <c r="L15" s="62">
        <v>5831.0140000000001</v>
      </c>
      <c r="M15" s="98"/>
      <c r="N15" s="62">
        <v>5799.6260000000002</v>
      </c>
      <c r="O15" s="62"/>
      <c r="P15" s="62" t="s">
        <v>51</v>
      </c>
    </row>
    <row r="16" spans="1:16" s="3" customFormat="1" ht="36" x14ac:dyDescent="0.3">
      <c r="A16" s="63">
        <v>2</v>
      </c>
      <c r="B16" s="72" t="s">
        <v>109</v>
      </c>
      <c r="C16" s="62">
        <v>7786125</v>
      </c>
      <c r="D16" s="62" t="str">
        <f>+D15</f>
        <v>UBND xã Thạch Châu</v>
      </c>
      <c r="E16" s="63" t="s">
        <v>103</v>
      </c>
      <c r="F16" s="101" t="s">
        <v>111</v>
      </c>
      <c r="G16" s="65"/>
      <c r="H16" s="63" t="s">
        <v>108</v>
      </c>
      <c r="I16" s="62">
        <v>2019</v>
      </c>
      <c r="J16" s="62">
        <v>2020</v>
      </c>
      <c r="K16" s="62">
        <v>7445</v>
      </c>
      <c r="L16" s="62"/>
      <c r="M16" s="98">
        <v>6722</v>
      </c>
      <c r="N16" s="62">
        <v>6673</v>
      </c>
      <c r="O16" s="62"/>
      <c r="P16" s="62" t="s">
        <v>47</v>
      </c>
    </row>
    <row r="17" spans="1:16" s="3" customFormat="1" ht="62.4" x14ac:dyDescent="0.3">
      <c r="A17" s="63">
        <v>3</v>
      </c>
      <c r="B17" s="73" t="s">
        <v>101</v>
      </c>
      <c r="C17" s="62">
        <v>7764341</v>
      </c>
      <c r="D17" s="62" t="str">
        <f>+D19</f>
        <v>UBND xã Thạch Châu</v>
      </c>
      <c r="E17" s="63" t="s">
        <v>103</v>
      </c>
      <c r="F17" s="101" t="s">
        <v>113</v>
      </c>
      <c r="G17" s="65"/>
      <c r="H17" s="63" t="s">
        <v>99</v>
      </c>
      <c r="I17" s="62">
        <v>2019</v>
      </c>
      <c r="J17" s="62">
        <v>2021</v>
      </c>
      <c r="K17" s="62">
        <v>7196</v>
      </c>
      <c r="L17" s="62"/>
      <c r="M17" s="98">
        <v>6629</v>
      </c>
      <c r="N17" s="62">
        <v>6292</v>
      </c>
      <c r="O17" s="62"/>
      <c r="P17" s="62" t="s">
        <v>47</v>
      </c>
    </row>
    <row r="18" spans="1:16" s="3" customFormat="1" ht="93.6" x14ac:dyDescent="0.3">
      <c r="A18" s="63">
        <v>4</v>
      </c>
      <c r="B18" s="73" t="s">
        <v>102</v>
      </c>
      <c r="C18" s="62">
        <v>7881486</v>
      </c>
      <c r="D18" s="62" t="str">
        <f>+D19</f>
        <v>UBND xã Thạch Châu</v>
      </c>
      <c r="E18" s="63" t="s">
        <v>103</v>
      </c>
      <c r="F18" s="101" t="s">
        <v>114</v>
      </c>
      <c r="G18" s="65"/>
      <c r="H18" s="63" t="s">
        <v>99</v>
      </c>
      <c r="I18" s="62">
        <v>2021</v>
      </c>
      <c r="J18" s="62">
        <v>2021</v>
      </c>
      <c r="K18" s="62">
        <v>4541</v>
      </c>
      <c r="L18" s="62"/>
      <c r="M18" s="98">
        <v>4317</v>
      </c>
      <c r="N18" s="62">
        <v>4235</v>
      </c>
      <c r="O18" s="62"/>
      <c r="P18" s="62" t="s">
        <v>50</v>
      </c>
    </row>
    <row r="19" spans="1:16" s="3" customFormat="1" ht="31.2" x14ac:dyDescent="0.3">
      <c r="A19" s="63">
        <v>5</v>
      </c>
      <c r="B19" s="73" t="s">
        <v>63</v>
      </c>
      <c r="C19" s="42">
        <v>7743207</v>
      </c>
      <c r="D19" s="62" t="s">
        <v>62</v>
      </c>
      <c r="E19" s="63" t="s">
        <v>81</v>
      </c>
      <c r="F19" s="43" t="s">
        <v>82</v>
      </c>
      <c r="G19" s="65"/>
      <c r="H19" s="63" t="s">
        <v>99</v>
      </c>
      <c r="I19" s="42">
        <v>2019</v>
      </c>
      <c r="J19" s="42">
        <v>2020</v>
      </c>
      <c r="K19" s="60">
        <v>7943.9059999999999</v>
      </c>
      <c r="L19" s="62"/>
      <c r="M19" s="99">
        <v>6937</v>
      </c>
      <c r="N19" s="61">
        <v>6856</v>
      </c>
      <c r="O19" s="62"/>
      <c r="P19" s="62" t="s">
        <v>50</v>
      </c>
    </row>
    <row r="20" spans="1:16" s="3" customFormat="1" ht="31.2" x14ac:dyDescent="0.3">
      <c r="A20" s="63">
        <v>6</v>
      </c>
      <c r="B20" s="73" t="s">
        <v>64</v>
      </c>
      <c r="C20" s="42">
        <v>7743208</v>
      </c>
      <c r="D20" s="62" t="s">
        <v>62</v>
      </c>
      <c r="E20" s="63" t="s">
        <v>81</v>
      </c>
      <c r="F20" s="43" t="s">
        <v>83</v>
      </c>
      <c r="G20" s="65"/>
      <c r="H20" s="63" t="s">
        <v>99</v>
      </c>
      <c r="I20" s="42">
        <v>2019</v>
      </c>
      <c r="J20" s="42">
        <v>2020</v>
      </c>
      <c r="K20" s="60">
        <v>5320.92</v>
      </c>
      <c r="L20" s="62"/>
      <c r="M20" s="99">
        <v>4698</v>
      </c>
      <c r="N20" s="61">
        <v>4623</v>
      </c>
      <c r="O20" s="62"/>
      <c r="P20" s="62" t="s">
        <v>50</v>
      </c>
    </row>
    <row r="21" spans="1:16" s="3" customFormat="1" ht="31.2" x14ac:dyDescent="0.3">
      <c r="A21" s="63">
        <v>7</v>
      </c>
      <c r="B21" s="73" t="s">
        <v>65</v>
      </c>
      <c r="C21" s="42">
        <v>7755730</v>
      </c>
      <c r="D21" s="62" t="s">
        <v>62</v>
      </c>
      <c r="E21" s="63" t="s">
        <v>81</v>
      </c>
      <c r="F21" s="43" t="s">
        <v>84</v>
      </c>
      <c r="G21" s="65"/>
      <c r="H21" s="63" t="s">
        <v>99</v>
      </c>
      <c r="I21" s="42">
        <v>2019</v>
      </c>
      <c r="J21" s="42">
        <v>2020</v>
      </c>
      <c r="K21" s="60">
        <v>1902.6469999999999</v>
      </c>
      <c r="L21" s="62"/>
      <c r="M21" s="99">
        <v>1654</v>
      </c>
      <c r="N21" s="61">
        <v>900</v>
      </c>
      <c r="O21" s="62"/>
      <c r="P21" s="62" t="s">
        <v>50</v>
      </c>
    </row>
    <row r="22" spans="1:16" s="3" customFormat="1" ht="31.2" x14ac:dyDescent="0.3">
      <c r="A22" s="63">
        <v>8</v>
      </c>
      <c r="B22" s="73" t="s">
        <v>66</v>
      </c>
      <c r="C22" s="42">
        <v>7754510</v>
      </c>
      <c r="D22" s="62" t="s">
        <v>62</v>
      </c>
      <c r="E22" s="63" t="s">
        <v>81</v>
      </c>
      <c r="F22" s="43" t="s">
        <v>85</v>
      </c>
      <c r="G22" s="65"/>
      <c r="H22" s="63" t="s">
        <v>99</v>
      </c>
      <c r="I22" s="42">
        <v>2019</v>
      </c>
      <c r="J22" s="42">
        <v>2019</v>
      </c>
      <c r="K22" s="60">
        <v>1020</v>
      </c>
      <c r="L22" s="62"/>
      <c r="M22" s="99">
        <v>898</v>
      </c>
      <c r="N22" s="61">
        <v>876</v>
      </c>
      <c r="O22" s="62"/>
      <c r="P22" s="62" t="s">
        <v>50</v>
      </c>
    </row>
    <row r="23" spans="1:16" s="3" customFormat="1" ht="31.2" x14ac:dyDescent="0.3">
      <c r="A23" s="63">
        <v>9</v>
      </c>
      <c r="B23" s="73" t="s">
        <v>67</v>
      </c>
      <c r="C23" s="42">
        <v>7754522</v>
      </c>
      <c r="D23" s="62" t="s">
        <v>62</v>
      </c>
      <c r="E23" s="63" t="s">
        <v>81</v>
      </c>
      <c r="F23" s="43" t="s">
        <v>86</v>
      </c>
      <c r="G23" s="65"/>
      <c r="H23" s="63" t="s">
        <v>99</v>
      </c>
      <c r="I23" s="42">
        <v>2019</v>
      </c>
      <c r="J23" s="42">
        <v>2019</v>
      </c>
      <c r="K23" s="60">
        <v>1006</v>
      </c>
      <c r="L23" s="62"/>
      <c r="M23" s="99">
        <v>906</v>
      </c>
      <c r="N23" s="61">
        <v>890</v>
      </c>
      <c r="O23" s="62"/>
      <c r="P23" s="62" t="s">
        <v>50</v>
      </c>
    </row>
    <row r="24" spans="1:16" s="3" customFormat="1" ht="31.2" x14ac:dyDescent="0.3">
      <c r="A24" s="63">
        <v>10</v>
      </c>
      <c r="B24" s="73" t="s">
        <v>68</v>
      </c>
      <c r="C24" s="42">
        <v>7814664</v>
      </c>
      <c r="D24" s="62" t="s">
        <v>62</v>
      </c>
      <c r="E24" s="63" t="s">
        <v>81</v>
      </c>
      <c r="F24" s="43" t="s">
        <v>87</v>
      </c>
      <c r="G24" s="65"/>
      <c r="H24" s="63" t="s">
        <v>99</v>
      </c>
      <c r="I24" s="42">
        <v>2020</v>
      </c>
      <c r="J24" s="42">
        <v>2020</v>
      </c>
      <c r="K24" s="60">
        <v>4427.6729999999998</v>
      </c>
      <c r="L24" s="62"/>
      <c r="M24" s="99">
        <v>4105</v>
      </c>
      <c r="N24" s="61">
        <v>3980</v>
      </c>
      <c r="O24" s="62"/>
      <c r="P24" s="62" t="s">
        <v>50</v>
      </c>
    </row>
    <row r="25" spans="1:16" s="79" customFormat="1" ht="46.8" x14ac:dyDescent="0.3">
      <c r="A25" s="76">
        <v>11</v>
      </c>
      <c r="B25" s="73" t="s">
        <v>69</v>
      </c>
      <c r="C25" s="42">
        <v>7818792</v>
      </c>
      <c r="D25" s="77" t="s">
        <v>62</v>
      </c>
      <c r="E25" s="76" t="s">
        <v>81</v>
      </c>
      <c r="F25" s="43" t="s">
        <v>83</v>
      </c>
      <c r="G25" s="78" t="s">
        <v>100</v>
      </c>
      <c r="H25" s="76" t="s">
        <v>99</v>
      </c>
      <c r="I25" s="42">
        <v>2020</v>
      </c>
      <c r="J25" s="42">
        <v>2020</v>
      </c>
      <c r="K25" s="60">
        <v>8077.2610000000004</v>
      </c>
      <c r="L25" s="77">
        <v>7.3801069999999998</v>
      </c>
      <c r="M25" s="99"/>
      <c r="N25" s="61">
        <v>7374.6080000000002</v>
      </c>
      <c r="O25" s="77"/>
      <c r="P25" s="61" t="s">
        <v>51</v>
      </c>
    </row>
    <row r="26" spans="1:16" s="3" customFormat="1" ht="46.8" x14ac:dyDescent="0.3">
      <c r="A26" s="63">
        <v>12</v>
      </c>
      <c r="B26" s="73" t="s">
        <v>70</v>
      </c>
      <c r="C26" s="42">
        <v>7826479</v>
      </c>
      <c r="D26" s="62" t="s">
        <v>62</v>
      </c>
      <c r="E26" s="63" t="s">
        <v>81</v>
      </c>
      <c r="F26" s="43" t="s">
        <v>88</v>
      </c>
      <c r="G26" s="65"/>
      <c r="H26" s="63" t="s">
        <v>99</v>
      </c>
      <c r="I26" s="42">
        <v>2020</v>
      </c>
      <c r="J26" s="42">
        <v>2020</v>
      </c>
      <c r="K26" s="60">
        <v>1129.317</v>
      </c>
      <c r="L26" s="62"/>
      <c r="M26" s="99">
        <v>1039</v>
      </c>
      <c r="N26" s="61">
        <v>1000</v>
      </c>
      <c r="O26" s="62"/>
      <c r="P26" s="61" t="s">
        <v>50</v>
      </c>
    </row>
    <row r="27" spans="1:16" s="3" customFormat="1" ht="46.8" x14ac:dyDescent="0.3">
      <c r="A27" s="63">
        <v>13</v>
      </c>
      <c r="B27" s="73" t="s">
        <v>71</v>
      </c>
      <c r="C27" s="42">
        <v>7836467</v>
      </c>
      <c r="D27" s="62" t="s">
        <v>62</v>
      </c>
      <c r="E27" s="63" t="s">
        <v>81</v>
      </c>
      <c r="F27" s="43" t="s">
        <v>89</v>
      </c>
      <c r="G27" s="65"/>
      <c r="H27" s="63" t="s">
        <v>99</v>
      </c>
      <c r="I27" s="42">
        <v>2020</v>
      </c>
      <c r="J27" s="42">
        <v>2020</v>
      </c>
      <c r="K27" s="60">
        <v>767.08299999999997</v>
      </c>
      <c r="L27" s="62"/>
      <c r="M27" s="99">
        <v>645</v>
      </c>
      <c r="N27" s="61">
        <v>600</v>
      </c>
      <c r="O27" s="62"/>
      <c r="P27" s="61" t="s">
        <v>50</v>
      </c>
    </row>
    <row r="28" spans="1:16" s="3" customFormat="1" ht="62.4" x14ac:dyDescent="0.3">
      <c r="A28" s="63">
        <v>14</v>
      </c>
      <c r="B28" s="73" t="s">
        <v>72</v>
      </c>
      <c r="C28" s="42">
        <v>7836468</v>
      </c>
      <c r="D28" s="62" t="s">
        <v>62</v>
      </c>
      <c r="E28" s="63" t="s">
        <v>81</v>
      </c>
      <c r="F28" s="43" t="s">
        <v>90</v>
      </c>
      <c r="G28" s="65"/>
      <c r="H28" s="63" t="s">
        <v>99</v>
      </c>
      <c r="I28" s="42">
        <f>+I27</f>
        <v>2020</v>
      </c>
      <c r="J28" s="42">
        <f>+J27</f>
        <v>2020</v>
      </c>
      <c r="K28" s="60">
        <v>881.46699999999998</v>
      </c>
      <c r="L28" s="62"/>
      <c r="M28" s="99">
        <v>7219</v>
      </c>
      <c r="N28" s="61">
        <v>7612</v>
      </c>
      <c r="O28" s="62"/>
      <c r="P28" s="61" t="s">
        <v>50</v>
      </c>
    </row>
    <row r="29" spans="1:16" s="3" customFormat="1" ht="31.2" x14ac:dyDescent="0.3">
      <c r="A29" s="63">
        <v>15</v>
      </c>
      <c r="B29" s="74" t="s">
        <v>73</v>
      </c>
      <c r="C29" s="42">
        <v>7839986</v>
      </c>
      <c r="D29" s="62" t="s">
        <v>62</v>
      </c>
      <c r="E29" s="63" t="s">
        <v>81</v>
      </c>
      <c r="F29" s="43" t="s">
        <v>91</v>
      </c>
      <c r="G29" s="65"/>
      <c r="H29" s="63" t="s">
        <v>99</v>
      </c>
      <c r="I29" s="42">
        <v>2020</v>
      </c>
      <c r="J29" s="42">
        <v>2020</v>
      </c>
      <c r="K29" s="60">
        <v>998.54499999999996</v>
      </c>
      <c r="L29" s="62"/>
      <c r="M29" s="99">
        <v>899</v>
      </c>
      <c r="N29" s="61">
        <v>880</v>
      </c>
      <c r="O29" s="62"/>
      <c r="P29" s="61" t="s">
        <v>50</v>
      </c>
    </row>
    <row r="30" spans="1:16" s="3" customFormat="1" ht="62.4" x14ac:dyDescent="0.3">
      <c r="A30" s="63">
        <v>16</v>
      </c>
      <c r="B30" s="73" t="s">
        <v>74</v>
      </c>
      <c r="C30" s="42">
        <v>7843661</v>
      </c>
      <c r="D30" s="62" t="s">
        <v>62</v>
      </c>
      <c r="E30" s="63" t="s">
        <v>81</v>
      </c>
      <c r="F30" s="43" t="s">
        <v>92</v>
      </c>
      <c r="G30" s="65"/>
      <c r="H30" s="63" t="s">
        <v>99</v>
      </c>
      <c r="I30" s="42">
        <v>2020</v>
      </c>
      <c r="J30" s="42">
        <v>2020</v>
      </c>
      <c r="K30" s="60">
        <v>3258.7</v>
      </c>
      <c r="L30" s="62"/>
      <c r="M30" s="99">
        <v>3095</v>
      </c>
      <c r="N30" s="61">
        <v>2900</v>
      </c>
      <c r="O30" s="62"/>
      <c r="P30" s="61" t="s">
        <v>50</v>
      </c>
    </row>
    <row r="31" spans="1:16" s="3" customFormat="1" ht="46.8" x14ac:dyDescent="0.3">
      <c r="A31" s="63">
        <v>17</v>
      </c>
      <c r="B31" s="73" t="s">
        <v>75</v>
      </c>
      <c r="C31" s="42">
        <v>7865009</v>
      </c>
      <c r="D31" s="62" t="s">
        <v>62</v>
      </c>
      <c r="E31" s="63" t="s">
        <v>81</v>
      </c>
      <c r="F31" s="43" t="s">
        <v>93</v>
      </c>
      <c r="G31" s="65"/>
      <c r="H31" s="63" t="s">
        <v>99</v>
      </c>
      <c r="I31" s="42">
        <v>2020</v>
      </c>
      <c r="J31" s="42">
        <v>2020</v>
      </c>
      <c r="K31" s="60">
        <v>333.42500000000001</v>
      </c>
      <c r="L31" s="62"/>
      <c r="M31" s="99">
        <v>324</v>
      </c>
      <c r="N31" s="61">
        <v>300</v>
      </c>
      <c r="O31" s="62"/>
      <c r="P31" s="61" t="s">
        <v>50</v>
      </c>
    </row>
    <row r="32" spans="1:16" s="3" customFormat="1" ht="46.8" x14ac:dyDescent="0.3">
      <c r="A32" s="63">
        <v>18</v>
      </c>
      <c r="B32" s="73" t="s">
        <v>76</v>
      </c>
      <c r="C32" s="42">
        <v>7880851</v>
      </c>
      <c r="D32" s="62" t="s">
        <v>62</v>
      </c>
      <c r="E32" s="63" t="s">
        <v>81</v>
      </c>
      <c r="F32" s="43" t="s">
        <v>94</v>
      </c>
      <c r="G32" s="65"/>
      <c r="H32" s="63" t="s">
        <v>99</v>
      </c>
      <c r="I32" s="42">
        <v>2021</v>
      </c>
      <c r="J32" s="42">
        <v>2021</v>
      </c>
      <c r="K32" s="60">
        <v>3604.48</v>
      </c>
      <c r="L32" s="62"/>
      <c r="M32" s="99">
        <v>3100</v>
      </c>
      <c r="N32" s="61">
        <v>3000</v>
      </c>
      <c r="O32" s="62"/>
      <c r="P32" s="61" t="s">
        <v>50</v>
      </c>
    </row>
    <row r="33" spans="1:16" s="3" customFormat="1" ht="46.8" x14ac:dyDescent="0.3">
      <c r="A33" s="63">
        <v>19</v>
      </c>
      <c r="B33" s="73" t="s">
        <v>77</v>
      </c>
      <c r="C33" s="42">
        <v>7911306</v>
      </c>
      <c r="D33" s="62" t="s">
        <v>62</v>
      </c>
      <c r="E33" s="63" t="s">
        <v>81</v>
      </c>
      <c r="F33" s="43" t="s">
        <v>95</v>
      </c>
      <c r="G33" s="65"/>
      <c r="H33" s="63" t="s">
        <v>99</v>
      </c>
      <c r="I33" s="42">
        <v>2021</v>
      </c>
      <c r="J33" s="42">
        <v>2022</v>
      </c>
      <c r="K33" s="60">
        <v>12800</v>
      </c>
      <c r="L33" s="62"/>
      <c r="M33" s="99">
        <v>10845</v>
      </c>
      <c r="N33" s="61">
        <v>9687</v>
      </c>
      <c r="O33" s="62"/>
      <c r="P33" s="61" t="s">
        <v>50</v>
      </c>
    </row>
    <row r="34" spans="1:16" s="3" customFormat="1" ht="31.2" x14ac:dyDescent="0.3">
      <c r="A34" s="63">
        <v>20</v>
      </c>
      <c r="B34" s="73" t="s">
        <v>78</v>
      </c>
      <c r="C34" s="42">
        <v>7911901</v>
      </c>
      <c r="D34" s="62" t="s">
        <v>62</v>
      </c>
      <c r="E34" s="63" t="s">
        <v>81</v>
      </c>
      <c r="F34" s="43" t="s">
        <v>96</v>
      </c>
      <c r="G34" s="65"/>
      <c r="H34" s="63" t="s">
        <v>99</v>
      </c>
      <c r="I34" s="42">
        <v>2021</v>
      </c>
      <c r="J34" s="42">
        <v>2021</v>
      </c>
      <c r="K34" s="60">
        <v>815.83699999999999</v>
      </c>
      <c r="L34" s="62"/>
      <c r="M34" s="99">
        <v>751</v>
      </c>
      <c r="N34" s="61">
        <v>678</v>
      </c>
      <c r="O34" s="62"/>
      <c r="P34" s="61" t="s">
        <v>50</v>
      </c>
    </row>
    <row r="35" spans="1:16" s="3" customFormat="1" ht="62.4" x14ac:dyDescent="0.3">
      <c r="A35" s="63">
        <v>21</v>
      </c>
      <c r="B35" s="73" t="s">
        <v>79</v>
      </c>
      <c r="C35" s="42">
        <v>7911902</v>
      </c>
      <c r="D35" s="62" t="s">
        <v>62</v>
      </c>
      <c r="E35" s="63" t="s">
        <v>81</v>
      </c>
      <c r="F35" s="43" t="s">
        <v>97</v>
      </c>
      <c r="G35" s="65"/>
      <c r="H35" s="63" t="s">
        <v>99</v>
      </c>
      <c r="I35" s="42">
        <v>2021</v>
      </c>
      <c r="J35" s="42">
        <v>2021</v>
      </c>
      <c r="K35" s="60">
        <v>916.05899999999997</v>
      </c>
      <c r="L35" s="62"/>
      <c r="M35" s="99">
        <v>846</v>
      </c>
      <c r="N35" s="61">
        <v>760</v>
      </c>
      <c r="O35" s="62"/>
      <c r="P35" s="61" t="s">
        <v>50</v>
      </c>
    </row>
    <row r="36" spans="1:16" ht="62.4" x14ac:dyDescent="0.3">
      <c r="A36" s="63">
        <v>22</v>
      </c>
      <c r="B36" s="73" t="s">
        <v>80</v>
      </c>
      <c r="C36" s="42">
        <v>7918419</v>
      </c>
      <c r="D36" s="62" t="s">
        <v>62</v>
      </c>
      <c r="E36" s="63" t="s">
        <v>81</v>
      </c>
      <c r="F36" s="43" t="s">
        <v>98</v>
      </c>
      <c r="G36" s="65"/>
      <c r="H36" s="63" t="s">
        <v>99</v>
      </c>
      <c r="I36" s="42">
        <v>2021</v>
      </c>
      <c r="J36" s="42">
        <v>2022</v>
      </c>
      <c r="K36" s="60">
        <v>7665.223</v>
      </c>
      <c r="L36" s="62"/>
      <c r="M36" s="99">
        <v>7121</v>
      </c>
      <c r="N36" s="61">
        <v>5690</v>
      </c>
      <c r="O36" s="62"/>
      <c r="P36" s="61" t="s">
        <v>50</v>
      </c>
    </row>
    <row r="38" spans="1:16" x14ac:dyDescent="0.3">
      <c r="B38" s="75" t="s">
        <v>54</v>
      </c>
    </row>
  </sheetData>
  <mergeCells count="15">
    <mergeCell ref="F4:F5"/>
    <mergeCell ref="A4:A5"/>
    <mergeCell ref="B4:B5"/>
    <mergeCell ref="C4:C5"/>
    <mergeCell ref="D4:D5"/>
    <mergeCell ref="E4:E5"/>
    <mergeCell ref="M4:M5"/>
    <mergeCell ref="P4:P5"/>
    <mergeCell ref="N4:O4"/>
    <mergeCell ref="G4:G5"/>
    <mergeCell ref="H4:H5"/>
    <mergeCell ref="I4:I5"/>
    <mergeCell ref="J4:J5"/>
    <mergeCell ref="K4:K5"/>
    <mergeCell ref="L4:L5"/>
  </mergeCells>
  <pageMargins left="0.7" right="0.7" top="0.75" bottom="0.75" header="0.3" footer="0.3"/>
  <pageSetup paperSize="9" scale="81" orientation="landscape"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Sheet2!$C$4:$C$6</xm:f>
          </x14:formula1>
          <xm:sqref>P1:P5 P7:P1048576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topLeftCell="A7" zoomScale="70" zoomScaleNormal="70" workbookViewId="0">
      <selection activeCell="K27" sqref="K27"/>
    </sheetView>
  </sheetViews>
  <sheetFormatPr defaultRowHeight="15.6" x14ac:dyDescent="0.3"/>
  <cols>
    <col min="1" max="1" width="4.5" style="6" bestFit="1" customWidth="1"/>
    <col min="2" max="2" width="48.59765625" customWidth="1"/>
    <col min="10" max="10" width="10.09765625" style="31" bestFit="1" customWidth="1"/>
    <col min="11" max="12" width="9" style="31"/>
  </cols>
  <sheetData>
    <row r="1" spans="1:14" ht="10.5" customHeight="1" x14ac:dyDescent="0.3">
      <c r="A1" s="89"/>
      <c r="B1" s="89"/>
      <c r="C1" s="5"/>
      <c r="D1" s="6"/>
      <c r="E1" s="1"/>
      <c r="F1" s="1"/>
      <c r="G1" s="1"/>
      <c r="H1" s="1"/>
      <c r="I1" s="1"/>
      <c r="J1" s="7"/>
      <c r="K1" s="7"/>
      <c r="L1" s="7"/>
      <c r="M1" s="1"/>
      <c r="N1" s="1"/>
    </row>
    <row r="2" spans="1:14" ht="15.75" customHeight="1" x14ac:dyDescent="0.3">
      <c r="A2" s="90" t="s">
        <v>58</v>
      </c>
      <c r="B2" s="90"/>
      <c r="C2" s="5"/>
      <c r="D2" s="6"/>
      <c r="E2" s="8"/>
      <c r="F2" s="8"/>
      <c r="G2" s="8"/>
      <c r="H2" s="8"/>
      <c r="I2" s="8"/>
      <c r="J2" s="9"/>
      <c r="K2" s="9"/>
      <c r="L2" s="9"/>
      <c r="M2" s="8"/>
      <c r="N2" s="8"/>
    </row>
    <row r="3" spans="1:14" x14ac:dyDescent="0.3">
      <c r="A3" s="10"/>
      <c r="B3" s="58"/>
      <c r="D3" s="6"/>
      <c r="J3" s="11"/>
      <c r="K3" s="11"/>
      <c r="L3" s="11"/>
    </row>
    <row r="4" spans="1:14" ht="25.5" customHeight="1" x14ac:dyDescent="0.3">
      <c r="A4" s="91" t="s">
        <v>24</v>
      </c>
      <c r="B4" s="91"/>
      <c r="C4" s="91"/>
      <c r="D4" s="91"/>
      <c r="E4" s="91"/>
      <c r="F4" s="91"/>
      <c r="G4" s="91"/>
      <c r="H4" s="91"/>
      <c r="I4" s="91"/>
      <c r="J4" s="91"/>
      <c r="K4" s="91"/>
      <c r="L4" s="91"/>
      <c r="M4" s="91"/>
      <c r="N4" s="91"/>
    </row>
    <row r="5" spans="1:14" ht="21.75" customHeight="1" x14ac:dyDescent="0.3">
      <c r="A5" s="92"/>
      <c r="B5" s="92"/>
      <c r="C5" s="92"/>
      <c r="D5" s="92"/>
      <c r="E5" s="92"/>
      <c r="F5" s="92"/>
      <c r="G5" s="92"/>
      <c r="H5" s="92"/>
      <c r="I5" s="92"/>
      <c r="J5" s="92"/>
      <c r="K5" s="92"/>
      <c r="L5" s="92"/>
      <c r="M5" s="92"/>
      <c r="N5" s="92"/>
    </row>
    <row r="6" spans="1:14" ht="21.75" customHeight="1" x14ac:dyDescent="0.3">
      <c r="A6" s="12"/>
      <c r="D6" s="6"/>
      <c r="J6" s="11"/>
      <c r="K6" s="11"/>
      <c r="L6" s="11"/>
    </row>
    <row r="7" spans="1:14" x14ac:dyDescent="0.3">
      <c r="A7" s="13"/>
      <c r="D7" s="6"/>
      <c r="J7" s="11"/>
      <c r="K7" s="11"/>
      <c r="L7" s="11"/>
      <c r="M7" s="2" t="s">
        <v>16</v>
      </c>
    </row>
    <row r="8" spans="1:14" ht="151.5" customHeight="1" x14ac:dyDescent="0.3">
      <c r="A8" s="93" t="s">
        <v>0</v>
      </c>
      <c r="B8" s="93" t="s">
        <v>1</v>
      </c>
      <c r="C8" s="93" t="s">
        <v>2</v>
      </c>
      <c r="D8" s="83" t="s">
        <v>17</v>
      </c>
      <c r="E8" s="85" t="s">
        <v>3</v>
      </c>
      <c r="F8" s="86"/>
      <c r="G8" s="83" t="s">
        <v>4</v>
      </c>
      <c r="H8" s="83" t="s">
        <v>18</v>
      </c>
      <c r="I8" s="85" t="s">
        <v>19</v>
      </c>
      <c r="J8" s="86"/>
      <c r="K8" s="87" t="s">
        <v>5</v>
      </c>
      <c r="L8" s="88"/>
      <c r="M8" s="85" t="s">
        <v>6</v>
      </c>
      <c r="N8" s="86"/>
    </row>
    <row r="9" spans="1:14" ht="50.25" customHeight="1" x14ac:dyDescent="0.3">
      <c r="A9" s="94"/>
      <c r="B9" s="94"/>
      <c r="C9" s="94"/>
      <c r="D9" s="84"/>
      <c r="E9" s="14" t="s">
        <v>7</v>
      </c>
      <c r="F9" s="14" t="s">
        <v>8</v>
      </c>
      <c r="G9" s="84"/>
      <c r="H9" s="84"/>
      <c r="I9" s="14" t="s">
        <v>7</v>
      </c>
      <c r="J9" s="15" t="s">
        <v>8</v>
      </c>
      <c r="K9" s="15" t="s">
        <v>7</v>
      </c>
      <c r="L9" s="15" t="s">
        <v>8</v>
      </c>
      <c r="M9" s="14" t="s">
        <v>7</v>
      </c>
      <c r="N9" s="14" t="s">
        <v>8</v>
      </c>
    </row>
    <row r="10" spans="1:14" x14ac:dyDescent="0.3">
      <c r="A10" s="16">
        <v>1</v>
      </c>
      <c r="B10" s="16">
        <v>2</v>
      </c>
      <c r="C10" s="16">
        <v>3</v>
      </c>
      <c r="D10" s="16">
        <v>4</v>
      </c>
      <c r="E10" s="16">
        <v>5</v>
      </c>
      <c r="F10" s="16">
        <v>6</v>
      </c>
      <c r="G10" s="16">
        <v>7</v>
      </c>
      <c r="H10" s="16">
        <v>8</v>
      </c>
      <c r="I10" s="16">
        <v>9</v>
      </c>
      <c r="J10" s="16">
        <v>10</v>
      </c>
      <c r="K10" s="16">
        <v>11</v>
      </c>
      <c r="L10" s="16">
        <v>12</v>
      </c>
      <c r="M10" s="16">
        <v>13</v>
      </c>
      <c r="N10" s="16">
        <v>14</v>
      </c>
    </row>
    <row r="11" spans="1:14" s="3" customFormat="1" x14ac:dyDescent="0.3">
      <c r="A11" s="17"/>
      <c r="B11" s="18" t="s">
        <v>20</v>
      </c>
      <c r="C11" s="48">
        <f>+C15+C28</f>
        <v>1</v>
      </c>
      <c r="D11" s="25"/>
      <c r="E11" s="25">
        <f t="shared" ref="E11:N11" si="0">+E15+E28</f>
        <v>0.97998600000000002</v>
      </c>
      <c r="F11" s="25">
        <f t="shared" si="0"/>
        <v>0.72</v>
      </c>
      <c r="G11" s="25">
        <f t="shared" si="0"/>
        <v>0.84391799999999995</v>
      </c>
      <c r="H11" s="25">
        <f t="shared" si="0"/>
        <v>0</v>
      </c>
      <c r="I11" s="25">
        <f t="shared" si="0"/>
        <v>0.72</v>
      </c>
      <c r="J11" s="25">
        <f t="shared" si="0"/>
        <v>0.72</v>
      </c>
      <c r="K11" s="25">
        <f t="shared" si="0"/>
        <v>0.72</v>
      </c>
      <c r="L11" s="25">
        <f t="shared" si="0"/>
        <v>0.72</v>
      </c>
      <c r="M11" s="25">
        <f t="shared" si="0"/>
        <v>0.12391799999999997</v>
      </c>
      <c r="N11" s="25">
        <f t="shared" si="0"/>
        <v>0</v>
      </c>
    </row>
    <row r="12" spans="1:14" x14ac:dyDescent="0.3">
      <c r="A12" s="16"/>
      <c r="B12" s="20" t="s">
        <v>25</v>
      </c>
      <c r="C12" s="49">
        <f>+C16+C29</f>
        <v>0</v>
      </c>
      <c r="D12" s="56"/>
      <c r="E12" s="56">
        <f t="shared" ref="E12:N12" si="1">+E16+E29</f>
        <v>0</v>
      </c>
      <c r="F12" s="56">
        <f t="shared" si="1"/>
        <v>0</v>
      </c>
      <c r="G12" s="56">
        <f t="shared" si="1"/>
        <v>0</v>
      </c>
      <c r="H12" s="56">
        <f t="shared" si="1"/>
        <v>0</v>
      </c>
      <c r="I12" s="56">
        <f t="shared" si="1"/>
        <v>0</v>
      </c>
      <c r="J12" s="56">
        <f t="shared" si="1"/>
        <v>0</v>
      </c>
      <c r="K12" s="56">
        <f t="shared" si="1"/>
        <v>0</v>
      </c>
      <c r="L12" s="56">
        <f t="shared" si="1"/>
        <v>0</v>
      </c>
      <c r="M12" s="56">
        <f t="shared" si="1"/>
        <v>0</v>
      </c>
      <c r="N12" s="56">
        <f t="shared" si="1"/>
        <v>0</v>
      </c>
    </row>
    <row r="13" spans="1:14" s="24" customFormat="1" ht="31.2" x14ac:dyDescent="0.3">
      <c r="A13" s="21"/>
      <c r="B13" s="22" t="s">
        <v>26</v>
      </c>
      <c r="C13" s="50">
        <f>+C21+C30</f>
        <v>0</v>
      </c>
      <c r="D13" s="23"/>
      <c r="E13" s="23">
        <f t="shared" ref="E13:N13" si="2">+E21+E30</f>
        <v>0</v>
      </c>
      <c r="F13" s="23">
        <f t="shared" si="2"/>
        <v>0</v>
      </c>
      <c r="G13" s="23">
        <f t="shared" si="2"/>
        <v>0</v>
      </c>
      <c r="H13" s="23">
        <f t="shared" si="2"/>
        <v>0</v>
      </c>
      <c r="I13" s="23">
        <f t="shared" si="2"/>
        <v>0</v>
      </c>
      <c r="J13" s="23">
        <f t="shared" si="2"/>
        <v>0</v>
      </c>
      <c r="K13" s="23">
        <f t="shared" si="2"/>
        <v>0</v>
      </c>
      <c r="L13" s="23">
        <f t="shared" si="2"/>
        <v>0</v>
      </c>
      <c r="M13" s="23">
        <f t="shared" si="2"/>
        <v>0</v>
      </c>
      <c r="N13" s="23">
        <f t="shared" si="2"/>
        <v>0</v>
      </c>
    </row>
    <row r="14" spans="1:14" ht="31.2" x14ac:dyDescent="0.3">
      <c r="A14" s="16"/>
      <c r="B14" s="20" t="s">
        <v>27</v>
      </c>
      <c r="C14" s="51">
        <f>+C26+C31</f>
        <v>1</v>
      </c>
      <c r="D14" s="57"/>
      <c r="E14" s="57">
        <f t="shared" ref="E14:N14" si="3">+E26+E31</f>
        <v>0.97998600000000002</v>
      </c>
      <c r="F14" s="57">
        <f t="shared" si="3"/>
        <v>0.72</v>
      </c>
      <c r="G14" s="57">
        <f t="shared" si="3"/>
        <v>0.84391799999999995</v>
      </c>
      <c r="H14" s="57">
        <f t="shared" si="3"/>
        <v>0</v>
      </c>
      <c r="I14" s="57">
        <f t="shared" si="3"/>
        <v>0.72</v>
      </c>
      <c r="J14" s="57">
        <f t="shared" si="3"/>
        <v>0.72</v>
      </c>
      <c r="K14" s="57">
        <f t="shared" si="3"/>
        <v>0.72</v>
      </c>
      <c r="L14" s="57">
        <f t="shared" si="3"/>
        <v>0.72</v>
      </c>
      <c r="M14" s="57">
        <f t="shared" si="3"/>
        <v>0.12391799999999997</v>
      </c>
      <c r="N14" s="57">
        <f t="shared" si="3"/>
        <v>0</v>
      </c>
    </row>
    <row r="15" spans="1:14" s="3" customFormat="1" x14ac:dyDescent="0.3">
      <c r="A15" s="17" t="s">
        <v>9</v>
      </c>
      <c r="B15" s="19" t="s">
        <v>28</v>
      </c>
      <c r="C15" s="48">
        <f>+C16+C21+C26</f>
        <v>1</v>
      </c>
      <c r="D15" s="25"/>
      <c r="E15" s="25">
        <f t="shared" ref="E15:N15" si="4">+E16+E21+E26</f>
        <v>0.97998600000000002</v>
      </c>
      <c r="F15" s="25">
        <f t="shared" si="4"/>
        <v>0.72</v>
      </c>
      <c r="G15" s="25">
        <f t="shared" si="4"/>
        <v>0.84391799999999995</v>
      </c>
      <c r="H15" s="25">
        <f t="shared" si="4"/>
        <v>0</v>
      </c>
      <c r="I15" s="25">
        <f t="shared" si="4"/>
        <v>0.72</v>
      </c>
      <c r="J15" s="25">
        <f t="shared" si="4"/>
        <v>0.72</v>
      </c>
      <c r="K15" s="25">
        <f t="shared" si="4"/>
        <v>0.72</v>
      </c>
      <c r="L15" s="25">
        <f t="shared" si="4"/>
        <v>0.72</v>
      </c>
      <c r="M15" s="25">
        <f t="shared" si="4"/>
        <v>0.12391799999999997</v>
      </c>
      <c r="N15" s="25">
        <f t="shared" si="4"/>
        <v>0</v>
      </c>
    </row>
    <row r="16" spans="1:14" s="3" customFormat="1" x14ac:dyDescent="0.3">
      <c r="A16" s="17" t="s">
        <v>10</v>
      </c>
      <c r="B16" s="19" t="s">
        <v>21</v>
      </c>
      <c r="C16" s="48"/>
      <c r="D16" s="25"/>
      <c r="E16" s="25"/>
      <c r="F16" s="25"/>
      <c r="G16" s="25"/>
      <c r="H16" s="25"/>
      <c r="I16" s="25"/>
      <c r="J16" s="25"/>
      <c r="K16" s="25"/>
      <c r="L16" s="25"/>
      <c r="M16" s="25"/>
      <c r="N16" s="25"/>
    </row>
    <row r="17" spans="1:14" x14ac:dyDescent="0.3">
      <c r="A17" s="21">
        <v>1</v>
      </c>
      <c r="B17" s="22" t="s">
        <v>29</v>
      </c>
      <c r="C17" s="52"/>
      <c r="D17" s="23"/>
      <c r="E17" s="23"/>
      <c r="F17" s="23"/>
      <c r="G17" s="23"/>
      <c r="H17" s="23"/>
      <c r="I17" s="23"/>
      <c r="J17" s="23"/>
      <c r="K17" s="23"/>
      <c r="L17" s="23"/>
      <c r="M17" s="23"/>
      <c r="N17" s="23"/>
    </row>
    <row r="18" spans="1:14" x14ac:dyDescent="0.3">
      <c r="A18" s="21">
        <v>2</v>
      </c>
      <c r="B18" s="22" t="s">
        <v>29</v>
      </c>
      <c r="C18" s="52"/>
      <c r="D18" s="23"/>
      <c r="E18" s="23"/>
      <c r="F18" s="23"/>
      <c r="G18" s="23"/>
      <c r="H18" s="23"/>
      <c r="I18" s="23"/>
      <c r="J18" s="23"/>
      <c r="K18" s="23"/>
      <c r="L18" s="23"/>
      <c r="M18" s="23"/>
      <c r="N18" s="23"/>
    </row>
    <row r="19" spans="1:14" x14ac:dyDescent="0.3">
      <c r="A19" s="21">
        <v>3</v>
      </c>
      <c r="B19" s="22" t="s">
        <v>31</v>
      </c>
      <c r="C19" s="52"/>
      <c r="D19" s="23"/>
      <c r="E19" s="26"/>
      <c r="F19" s="23"/>
      <c r="G19" s="26"/>
      <c r="H19" s="26"/>
      <c r="I19" s="26"/>
      <c r="J19" s="26"/>
      <c r="K19" s="26"/>
      <c r="L19" s="26"/>
      <c r="M19" s="23"/>
      <c r="N19" s="23"/>
    </row>
    <row r="20" spans="1:14" x14ac:dyDescent="0.3">
      <c r="A20" s="21"/>
      <c r="B20" s="22" t="s">
        <v>30</v>
      </c>
      <c r="C20" s="52"/>
      <c r="D20" s="23"/>
      <c r="E20" s="23"/>
      <c r="F20" s="23"/>
      <c r="G20" s="23"/>
      <c r="H20" s="23"/>
      <c r="I20" s="23"/>
      <c r="J20" s="23"/>
      <c r="K20" s="23"/>
      <c r="L20" s="23"/>
      <c r="M20" s="23"/>
      <c r="N20" s="23"/>
    </row>
    <row r="21" spans="1:14" s="30" customFormat="1" ht="31.2" x14ac:dyDescent="0.3">
      <c r="A21" s="27" t="s">
        <v>11</v>
      </c>
      <c r="B21" s="28" t="s">
        <v>22</v>
      </c>
      <c r="C21" s="53"/>
      <c r="D21" s="29"/>
      <c r="E21" s="29"/>
      <c r="F21" s="29"/>
      <c r="G21" s="29"/>
      <c r="H21" s="29"/>
      <c r="I21" s="29"/>
      <c r="J21" s="29"/>
      <c r="K21" s="29"/>
      <c r="L21" s="29"/>
      <c r="M21" s="29"/>
      <c r="N21" s="29"/>
    </row>
    <row r="22" spans="1:14" x14ac:dyDescent="0.3">
      <c r="A22" s="21">
        <v>1</v>
      </c>
      <c r="B22" s="22" t="s">
        <v>29</v>
      </c>
      <c r="C22" s="52"/>
      <c r="D22" s="23"/>
      <c r="E22" s="23"/>
      <c r="F22" s="23"/>
      <c r="G22" s="23"/>
      <c r="H22" s="23"/>
      <c r="I22" s="23"/>
      <c r="J22" s="23"/>
      <c r="K22" s="23"/>
      <c r="L22" s="23"/>
      <c r="M22" s="23"/>
      <c r="N22" s="23"/>
    </row>
    <row r="23" spans="1:14" x14ac:dyDescent="0.3">
      <c r="A23" s="21">
        <v>2</v>
      </c>
      <c r="B23" s="22" t="s">
        <v>29</v>
      </c>
      <c r="C23" s="52"/>
      <c r="D23" s="23"/>
      <c r="E23" s="23"/>
      <c r="F23" s="23"/>
      <c r="G23" s="23"/>
      <c r="H23" s="23"/>
      <c r="I23" s="23"/>
      <c r="J23" s="23"/>
      <c r="K23" s="23"/>
      <c r="L23" s="23"/>
      <c r="M23" s="23"/>
      <c r="N23" s="23"/>
    </row>
    <row r="24" spans="1:14" x14ac:dyDescent="0.3">
      <c r="A24" s="21">
        <v>3</v>
      </c>
      <c r="B24" s="22" t="s">
        <v>31</v>
      </c>
      <c r="C24" s="52"/>
      <c r="D24" s="23"/>
      <c r="E24" s="26"/>
      <c r="F24" s="23"/>
      <c r="G24" s="26"/>
      <c r="H24" s="26"/>
      <c r="I24" s="26"/>
      <c r="J24" s="26"/>
      <c r="K24" s="26"/>
      <c r="L24" s="26"/>
      <c r="M24" s="23"/>
      <c r="N24" s="23"/>
    </row>
    <row r="25" spans="1:14" x14ac:dyDescent="0.3">
      <c r="A25" s="21"/>
      <c r="B25" s="22" t="s">
        <v>30</v>
      </c>
      <c r="C25" s="52"/>
      <c r="D25" s="23"/>
      <c r="E25" s="23"/>
      <c r="F25" s="23"/>
      <c r="G25" s="23"/>
      <c r="H25" s="23"/>
      <c r="I25" s="23"/>
      <c r="J25" s="23"/>
      <c r="K25" s="23"/>
      <c r="L25" s="23"/>
      <c r="M25" s="23"/>
      <c r="N25" s="23"/>
    </row>
    <row r="26" spans="1:14" s="30" customFormat="1" x14ac:dyDescent="0.3">
      <c r="A26" s="27" t="s">
        <v>12</v>
      </c>
      <c r="B26" s="28" t="s">
        <v>23</v>
      </c>
      <c r="C26" s="53">
        <f>+C27</f>
        <v>1</v>
      </c>
      <c r="D26" s="29"/>
      <c r="E26" s="29">
        <f t="shared" ref="E26:N26" si="5">+E27</f>
        <v>0.97998600000000002</v>
      </c>
      <c r="F26" s="29">
        <f t="shared" si="5"/>
        <v>0.72</v>
      </c>
      <c r="G26" s="29">
        <f t="shared" si="5"/>
        <v>0.84391799999999995</v>
      </c>
      <c r="H26" s="29">
        <f t="shared" si="5"/>
        <v>0</v>
      </c>
      <c r="I26" s="29">
        <f t="shared" si="5"/>
        <v>0.72</v>
      </c>
      <c r="J26" s="29">
        <f t="shared" si="5"/>
        <v>0.72</v>
      </c>
      <c r="K26" s="29">
        <f t="shared" si="5"/>
        <v>0.72</v>
      </c>
      <c r="L26" s="29">
        <f t="shared" si="5"/>
        <v>0.72</v>
      </c>
      <c r="M26" s="29">
        <f t="shared" si="5"/>
        <v>0.12391799999999997</v>
      </c>
      <c r="N26" s="29">
        <f t="shared" si="5"/>
        <v>0</v>
      </c>
    </row>
    <row r="27" spans="1:14" s="47" customFormat="1" ht="31.2" x14ac:dyDescent="0.3">
      <c r="A27" s="44">
        <v>1</v>
      </c>
      <c r="B27" s="45" t="s">
        <v>55</v>
      </c>
      <c r="C27" s="55">
        <v>1</v>
      </c>
      <c r="D27" s="46"/>
      <c r="E27" s="46">
        <v>0.97998600000000002</v>
      </c>
      <c r="F27" s="46">
        <v>0.72</v>
      </c>
      <c r="G27" s="46">
        <v>0.84391799999999995</v>
      </c>
      <c r="H27" s="46"/>
      <c r="I27" s="46">
        <f>+J27</f>
        <v>0.72</v>
      </c>
      <c r="J27" s="46">
        <v>0.72</v>
      </c>
      <c r="K27" s="46">
        <f>+I27</f>
        <v>0.72</v>
      </c>
      <c r="L27" s="46">
        <f>+J27</f>
        <v>0.72</v>
      </c>
      <c r="M27" s="46">
        <f>+G27-I27</f>
        <v>0.12391799999999997</v>
      </c>
      <c r="N27" s="46"/>
    </row>
    <row r="28" spans="1:14" s="3" customFormat="1" x14ac:dyDescent="0.3">
      <c r="A28" s="17" t="s">
        <v>13</v>
      </c>
      <c r="B28" s="19" t="s">
        <v>32</v>
      </c>
      <c r="C28" s="48"/>
      <c r="D28" s="25"/>
      <c r="E28" s="25"/>
      <c r="F28" s="25"/>
      <c r="G28" s="25"/>
      <c r="H28" s="25"/>
      <c r="I28" s="25"/>
      <c r="J28" s="25"/>
      <c r="K28" s="25"/>
      <c r="L28" s="25"/>
      <c r="M28" s="25"/>
      <c r="N28" s="25"/>
    </row>
    <row r="29" spans="1:14" s="3" customFormat="1" x14ac:dyDescent="0.3">
      <c r="A29" s="17" t="s">
        <v>10</v>
      </c>
      <c r="B29" s="19" t="s">
        <v>21</v>
      </c>
      <c r="C29" s="48"/>
      <c r="D29" s="25"/>
      <c r="E29" s="25"/>
      <c r="F29" s="25"/>
      <c r="G29" s="25"/>
      <c r="H29" s="25"/>
      <c r="I29" s="25"/>
      <c r="J29" s="25"/>
      <c r="K29" s="25"/>
      <c r="L29" s="25"/>
      <c r="M29" s="25"/>
      <c r="N29" s="25"/>
    </row>
    <row r="30" spans="1:14" s="30" customFormat="1" ht="31.2" x14ac:dyDescent="0.3">
      <c r="A30" s="27" t="s">
        <v>11</v>
      </c>
      <c r="B30" s="28" t="s">
        <v>22</v>
      </c>
      <c r="C30" s="53"/>
      <c r="D30" s="29"/>
      <c r="E30" s="29"/>
      <c r="F30" s="29"/>
      <c r="G30" s="29"/>
      <c r="H30" s="29"/>
      <c r="I30" s="29"/>
      <c r="J30" s="29"/>
      <c r="K30" s="29"/>
      <c r="L30" s="29"/>
      <c r="M30" s="29"/>
      <c r="N30" s="29"/>
    </row>
    <row r="31" spans="1:14" s="30" customFormat="1" x14ac:dyDescent="0.3">
      <c r="A31" s="27" t="s">
        <v>12</v>
      </c>
      <c r="B31" s="28" t="s">
        <v>23</v>
      </c>
      <c r="C31" s="53"/>
      <c r="D31" s="53"/>
      <c r="E31" s="53"/>
      <c r="F31" s="53"/>
      <c r="G31" s="53"/>
      <c r="H31" s="53"/>
      <c r="I31" s="53"/>
      <c r="J31" s="54"/>
      <c r="K31" s="54"/>
      <c r="L31" s="54"/>
      <c r="M31" s="53"/>
      <c r="N31" s="53"/>
    </row>
    <row r="33" spans="2:14" x14ac:dyDescent="0.3">
      <c r="B33" s="4" t="s">
        <v>14</v>
      </c>
      <c r="I33" s="82" t="s">
        <v>15</v>
      </c>
      <c r="J33" s="82"/>
      <c r="K33" s="82"/>
      <c r="L33" s="82"/>
      <c r="M33" s="82"/>
      <c r="N33" s="82"/>
    </row>
    <row r="34" spans="2:14" s="32" customFormat="1" ht="15.75" customHeight="1" x14ac:dyDescent="0.3">
      <c r="B34" s="33"/>
      <c r="C34" s="33"/>
      <c r="K34" s="34"/>
    </row>
    <row r="35" spans="2:14" s="32" customFormat="1" ht="15.75" customHeight="1" x14ac:dyDescent="0.3">
      <c r="C35" s="35"/>
      <c r="K35" s="34"/>
      <c r="L35" s="36"/>
    </row>
    <row r="36" spans="2:14" s="32" customFormat="1" ht="16.5" customHeight="1" x14ac:dyDescent="0.3">
      <c r="B36" s="37"/>
      <c r="C36" s="35"/>
      <c r="K36" s="38"/>
    </row>
    <row r="37" spans="2:14" s="32" customFormat="1" ht="16.5" customHeight="1" x14ac:dyDescent="0.3">
      <c r="B37" s="39"/>
      <c r="C37" s="35"/>
      <c r="K37" s="38"/>
    </row>
    <row r="38" spans="2:14" s="32" customFormat="1" ht="16.5" customHeight="1" x14ac:dyDescent="0.3">
      <c r="B38" s="37"/>
      <c r="C38" s="35"/>
      <c r="K38" s="38"/>
    </row>
    <row r="39" spans="2:14" s="32" customFormat="1" ht="16.8" x14ac:dyDescent="0.3">
      <c r="C39" s="35"/>
    </row>
    <row r="40" spans="2:14" x14ac:dyDescent="0.3">
      <c r="B40" s="4" t="s">
        <v>56</v>
      </c>
      <c r="I40" s="82" t="s">
        <v>57</v>
      </c>
      <c r="J40" s="82"/>
      <c r="K40" s="82"/>
      <c r="L40" s="82"/>
      <c r="M40" s="82"/>
      <c r="N40" s="82"/>
    </row>
  </sheetData>
  <mergeCells count="16">
    <mergeCell ref="A1:B1"/>
    <mergeCell ref="A2:B2"/>
    <mergeCell ref="A4:N4"/>
    <mergeCell ref="A5:N5"/>
    <mergeCell ref="A8:A9"/>
    <mergeCell ref="B8:B9"/>
    <mergeCell ref="C8:C9"/>
    <mergeCell ref="D8:D9"/>
    <mergeCell ref="E8:F8"/>
    <mergeCell ref="G8:G9"/>
    <mergeCell ref="I33:N33"/>
    <mergeCell ref="I40:N40"/>
    <mergeCell ref="H8:H9"/>
    <mergeCell ref="I8:J8"/>
    <mergeCell ref="K8:L8"/>
    <mergeCell ref="M8:N8"/>
  </mergeCells>
  <pageMargins left="0.51" right="0.28000000000000003" top="0.56000000000000005" bottom="0.5"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C12" sqref="C12"/>
    </sheetView>
  </sheetViews>
  <sheetFormatPr defaultRowHeight="15.6" x14ac:dyDescent="0.3"/>
  <cols>
    <col min="3" max="3" width="33.59765625" customWidth="1"/>
  </cols>
  <sheetData>
    <row r="4" spans="3:3" x14ac:dyDescent="0.3">
      <c r="C4" t="s">
        <v>51</v>
      </c>
    </row>
    <row r="5" spans="3:3" x14ac:dyDescent="0.3">
      <c r="C5" t="s">
        <v>47</v>
      </c>
    </row>
    <row r="6" spans="3:3" x14ac:dyDescent="0.3">
      <c r="C6"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 01</vt:lpstr>
      <vt:lpstr>PL 02</vt:lpstr>
      <vt:lpstr>Sheet2</vt:lpstr>
      <vt:lpstr>'PL 01'!Print_Area</vt:lpstr>
      <vt:lpstr>'PL 02'!Print_Area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Ha Quy</dc:creator>
  <cp:lastModifiedBy>User</cp:lastModifiedBy>
  <cp:lastPrinted>2023-01-05T08:35:53Z</cp:lastPrinted>
  <dcterms:created xsi:type="dcterms:W3CDTF">2021-12-02T02:54:02Z</dcterms:created>
  <dcterms:modified xsi:type="dcterms:W3CDTF">2024-01-12T04:11:47Z</dcterms:modified>
</cp:coreProperties>
</file>