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160" activeTab="5"/>
  </bookViews>
  <sheets>
    <sheet name="Phubieu01" sheetId="1" r:id="rId1"/>
    <sheet name="Phubieu02" sheetId="2" r:id="rId2"/>
    <sheet name="Phubieu03" sheetId="3" r:id="rId3"/>
    <sheet name="Phubieu04" sheetId="4" r:id="rId4"/>
    <sheet name="Phubieu05" sheetId="5" r:id="rId5"/>
    <sheet name="Phubieu06" sheetId="6" r:id="rId6"/>
  </sheets>
  <definedNames>
    <definedName name="_xlnm.Print_Area" localSheetId="0">Phubieu01!$A$1:$T$41</definedName>
    <definedName name="_xlnm.Print_Area" localSheetId="3">Phubieu04!$A$1:$P$50</definedName>
    <definedName name="_xlnm.Print_Area" localSheetId="4">Phubieu05!$A$1:$S$35</definedName>
    <definedName name="_xlnm.Print_Area" localSheetId="5">Phubieu06!$A$1:$O$20</definedName>
    <definedName name="_xlnm.Print_Titles" localSheetId="2">Phubieu03!$A:$Y,Phubieu03!$3:$6</definedName>
  </definedNames>
  <calcPr calcId="144525" calcOnSave="0" concurrentCalc="0"/>
</workbook>
</file>

<file path=xl/calcChain.xml><?xml version="1.0" encoding="utf-8"?>
<calcChain xmlns="http://schemas.openxmlformats.org/spreadsheetml/2006/main">
  <c r="N32" i="1" l="1"/>
  <c r="O32" i="1"/>
  <c r="P32" i="1"/>
  <c r="Q32" i="1"/>
  <c r="R32" i="1"/>
  <c r="S32" i="1"/>
  <c r="M32" i="1"/>
  <c r="N33" i="1"/>
  <c r="O33" i="1"/>
  <c r="P33" i="1"/>
  <c r="Q33" i="1"/>
  <c r="R33" i="1"/>
  <c r="S33" i="1"/>
  <c r="M33" i="1"/>
  <c r="N6" i="1"/>
  <c r="O6" i="1"/>
  <c r="P6" i="1"/>
  <c r="Q6" i="1"/>
  <c r="R6" i="1"/>
  <c r="S6" i="1"/>
  <c r="M6" i="1"/>
  <c r="N7" i="1"/>
  <c r="O7" i="1"/>
  <c r="P7" i="1"/>
  <c r="Q7" i="1"/>
  <c r="R7" i="1"/>
  <c r="S7" i="1"/>
  <c r="M7" i="1"/>
  <c r="N8" i="1"/>
  <c r="O8" i="1"/>
  <c r="P8" i="1"/>
  <c r="Q8" i="1"/>
  <c r="R8" i="1"/>
  <c r="S8" i="1"/>
  <c r="M8" i="1"/>
  <c r="S10" i="1"/>
  <c r="Q10" i="1"/>
  <c r="N17" i="3"/>
  <c r="O17" i="3"/>
  <c r="P17" i="3"/>
  <c r="W17" i="3"/>
  <c r="M17" i="3"/>
  <c r="W19" i="3"/>
  <c r="W11" i="3"/>
  <c r="W8" i="3"/>
  <c r="N8" i="3"/>
  <c r="O8" i="3"/>
  <c r="P8" i="3"/>
  <c r="M8" i="3"/>
  <c r="W57" i="3"/>
  <c r="W55" i="3"/>
  <c r="W54" i="3"/>
  <c r="W53" i="3"/>
  <c r="W47" i="3"/>
  <c r="W45" i="3"/>
  <c r="P44" i="3"/>
  <c r="W44" i="3"/>
  <c r="P43" i="3"/>
  <c r="W43" i="3"/>
  <c r="N44" i="3"/>
  <c r="N43" i="3"/>
  <c r="O44" i="3"/>
  <c r="O43" i="3"/>
  <c r="M45" i="3"/>
  <c r="M44" i="3"/>
  <c r="M43" i="3"/>
  <c r="M47" i="3"/>
  <c r="M11" i="3"/>
  <c r="M5" i="6"/>
  <c r="L5" i="6"/>
  <c r="M6" i="6"/>
  <c r="L6" i="6"/>
  <c r="K6" i="6"/>
</calcChain>
</file>

<file path=xl/sharedStrings.xml><?xml version="1.0" encoding="utf-8"?>
<sst xmlns="http://schemas.openxmlformats.org/spreadsheetml/2006/main" count="509" uniqueCount="319">
  <si>
    <t>Phụ biểu 01</t>
  </si>
  <si>
    <t>Tình hình thực hiện kế hoạch vốn đầu tư trong kỳ báo cáo</t>
  </si>
  <si>
    <t>Đơn vị tính: tỷ đồng</t>
  </si>
  <si>
    <t>TBLMACHITIEU_CHITIEUID</t>
  </si>
  <si>
    <t>LOAICHITIEU</t>
  </si>
  <si>
    <t>CHITIEUCAPTRENID</t>
  </si>
  <si>
    <t>MapColumn</t>
  </si>
  <si>
    <t>ARRChiTieuCong</t>
  </si>
  <si>
    <t>ID</t>
  </si>
  <si>
    <t>Nam</t>
  </si>
  <si>
    <t>Loaiky</t>
  </si>
  <si>
    <t>DonViID</t>
  </si>
  <si>
    <t>ChiTieuID</t>
  </si>
  <si>
    <t>TT</t>
  </si>
  <si>
    <t>Nội dung</t>
  </si>
  <si>
    <t>Kế hoạch vốn năm</t>
  </si>
  <si>
    <t>Trong đó bố trí trả nợ đọng XDCB</t>
  </si>
  <si>
    <t>Nợ đọng XDCB còn lại</t>
  </si>
  <si>
    <t>Tình hình thực hiện</t>
  </si>
  <si>
    <t>Tình hình giải ngân</t>
  </si>
  <si>
    <t>Thất thoát, lãng phí được phát hiện</t>
  </si>
  <si>
    <t>Giá trị</t>
  </si>
  <si>
    <t>So với KH(%)</t>
  </si>
  <si>
    <t>I</t>
  </si>
  <si>
    <t>Dự án sử dụng vốn nhà nước</t>
  </si>
  <si>
    <t>Vốn đầu tư công</t>
  </si>
  <si>
    <t>Vốn ngân sách nhà nước</t>
  </si>
  <si>
    <t>VonNSTW</t>
  </si>
  <si>
    <t>a</t>
  </si>
  <si>
    <t>Vốn NSTW</t>
  </si>
  <si>
    <t>VonNSDP</t>
  </si>
  <si>
    <t>b</t>
  </si>
  <si>
    <t>Vốn NSĐP</t>
  </si>
  <si>
    <t>VonODA</t>
  </si>
  <si>
    <t>Vốn ODA</t>
  </si>
  <si>
    <t>VonTPCP</t>
  </si>
  <si>
    <t>Vốn TPCP</t>
  </si>
  <si>
    <t>VonDauTuCongKhac</t>
  </si>
  <si>
    <t>Vốn đầu tư công khác</t>
  </si>
  <si>
    <t>VonNhaNuocNgoaiVDTC</t>
  </si>
  <si>
    <t>Vốn nhà nước ngoài vốn đầu tư công</t>
  </si>
  <si>
    <t>Vốn khác</t>
  </si>
  <si>
    <t>VonDTCTrongNuoc</t>
  </si>
  <si>
    <t>Trong nước</t>
  </si>
  <si>
    <t>VonDTCNuocNgoai</t>
  </si>
  <si>
    <t>Nước ngoài</t>
  </si>
  <si>
    <t>II</t>
  </si>
  <si>
    <t>Dự án đầu tư theo hình thức PPP</t>
  </si>
  <si>
    <t>VonDTCThamGia</t>
  </si>
  <si>
    <t>Vốn đầu tư công tham gia (không tính vào tổng vốn đầu tư)</t>
  </si>
  <si>
    <t>Vốn chủ sở hữu</t>
  </si>
  <si>
    <t>VonNhaNuocNgoaiVDTC_CSH_PPP</t>
  </si>
  <si>
    <t>VonKhac_TrongNuoc_CSH_PPP</t>
  </si>
  <si>
    <t>Vốn khác (Trong nước)</t>
  </si>
  <si>
    <t>VonKhac_NuocNgoai_CSH_PPP</t>
  </si>
  <si>
    <t>Vốn khác (Nước ngoài)</t>
  </si>
  <si>
    <t>Vốn vay</t>
  </si>
  <si>
    <t>VonVay_VonDTC</t>
  </si>
  <si>
    <t>VonVay_VonNhaNuocNgoaiVDTC</t>
  </si>
  <si>
    <t>VonVay_VonTrongNuoc</t>
  </si>
  <si>
    <t>Vốn trong nước</t>
  </si>
  <si>
    <t>VonVay_VonNuocNgoai</t>
  </si>
  <si>
    <t>Vốn nước ngoài</t>
  </si>
  <si>
    <t>III</t>
  </si>
  <si>
    <t>Dự án sử dụng nguồn vốn khác</t>
  </si>
  <si>
    <t>DuAn_SDVonKhac_TrongNuoc</t>
  </si>
  <si>
    <t>DuAn_SDVonKhac_NuocNgoai</t>
  </si>
  <si>
    <t>VI</t>
  </si>
  <si>
    <t>Tổng cộng</t>
  </si>
  <si>
    <t>,183,13,184,185,186,16,22,</t>
  </si>
  <si>
    <t>Vốn đầu tư công (I.1 + II.1 + II.3.1)</t>
  </si>
  <si>
    <t>,6,19,23,</t>
  </si>
  <si>
    <t>Vốn nhà nước ngoài vốn đầu tư công (I.2 + II.2.1 + II.3.2)</t>
  </si>
  <si>
    <t>,14,24,26,182,</t>
  </si>
  <si>
    <t>Trong nước (I.3.1 + II.2.2 + II.3.3 +III.1)</t>
  </si>
  <si>
    <t>,15,21,25,27,</t>
  </si>
  <si>
    <t>Nước ngoài (I.3.2 + II.2.3 + II.3.4 +III.2)</t>
  </si>
  <si>
    <t>Phụ biểu 02</t>
  </si>
  <si>
    <t>Tổng hợp số liệu về chương trình đầu tư công</t>
  </si>
  <si>
    <t>(Do cơ quan là Chủ trương trình, chủ dự án thành phần hoặc chủ đầu tư dự án)</t>
  </si>
  <si>
    <t>bitSoNguyen</t>
  </si>
  <si>
    <t>CTMTQG</t>
  </si>
  <si>
    <t>CTMT</t>
  </si>
  <si>
    <t>CTMTĐP</t>
  </si>
  <si>
    <t>Chủ chương trình</t>
  </si>
  <si>
    <t>CCT_SoLuong</t>
  </si>
  <si>
    <t>Số lượng</t>
  </si>
  <si>
    <t>CCT_KeHoachVon</t>
  </si>
  <si>
    <t>Tổng vốn kế hoạch</t>
  </si>
  <si>
    <t>CCT_Tinhinhthuchien</t>
  </si>
  <si>
    <t>Giá trị thực hiện</t>
  </si>
  <si>
    <t>CCT_Tinhhinhgiaingan</t>
  </si>
  <si>
    <t>Giá trị giải ngân</t>
  </si>
  <si>
    <t>Chủ dự án thành phần</t>
  </si>
  <si>
    <t>CDA_SoLuong</t>
  </si>
  <si>
    <t>CDA_KeHoachVon</t>
  </si>
  <si>
    <t>CDA_Tinhinhthuchien</t>
  </si>
  <si>
    <t>CDA_Tinhhinhgiaingan</t>
  </si>
  <si>
    <t>Chủ đầu tư dự án thuộc các chương trình</t>
  </si>
  <si>
    <t>CDT_SoLuong</t>
  </si>
  <si>
    <t>CDT_KeHoachVon</t>
  </si>
  <si>
    <t>CDT_Tinhinhthuchien</t>
  </si>
  <si>
    <t>CDT_Tinhhinhgiaingan</t>
  </si>
  <si>
    <t>Phụ biểu 03</t>
  </si>
  <si>
    <t>Tình hình thực hiện giám sát, đánh giá đầu tư các dự án sử dụng vốn nhà nước</t>
  </si>
  <si>
    <t>Tổng hợp các dự án sử dụng vốn nhà nước</t>
  </si>
  <si>
    <t>Phân theo nguồn vốn</t>
  </si>
  <si>
    <t>Dự án đầu tư công</t>
  </si>
  <si>
    <t>DA SD vốn NN ngoài vốn ĐTC</t>
  </si>
  <si>
    <t>Tổng số</t>
  </si>
  <si>
    <t>A</t>
  </si>
  <si>
    <t>B</t>
  </si>
  <si>
    <t>C</t>
  </si>
  <si>
    <t>Dự án sử dụng NSTW</t>
  </si>
  <si>
    <t>TPCP</t>
  </si>
  <si>
    <t>ODA</t>
  </si>
  <si>
    <t>NSĐP</t>
  </si>
  <si>
    <t>Vốn ĐTC khác</t>
  </si>
  <si>
    <t>Chuẩn bị đầu tư</t>
  </si>
  <si>
    <t>Chủ trương đầu tư</t>
  </si>
  <si>
    <t>DACoKHCBDT</t>
  </si>
  <si>
    <t>Số dự án có kế hoạch chuẩn bị chủ trương đầu tư trong kỳ</t>
  </si>
  <si>
    <t>DADuocThamDinhCCDT</t>
  </si>
  <si>
    <t>Số dự án được thẩm định chủ trương trong kỳ</t>
  </si>
  <si>
    <t>DACoQuyetDinhCCDT</t>
  </si>
  <si>
    <t>c</t>
  </si>
  <si>
    <t>Số dự án có quyết định chủ trương trong kỳ</t>
  </si>
  <si>
    <t>Quyết định đầu tư</t>
  </si>
  <si>
    <t>DACoKHLapBCNCK</t>
  </si>
  <si>
    <t>Số dự án có kế hoạch lập BCNCKT trong kỳ</t>
  </si>
  <si>
    <t>DACoQDDTDACoKHLapBCNCKT</t>
  </si>
  <si>
    <t>Số dự án được thẩm định trong kỳ</t>
  </si>
  <si>
    <t>DACoQDDT</t>
  </si>
  <si>
    <t>Số dự án có quyết định đầu tư trong kỳ</t>
  </si>
  <si>
    <t>Thực hiện đầu tư</t>
  </si>
  <si>
    <t>Số dự án thực hiện đầu tư trong kỳ</t>
  </si>
  <si>
    <t>DAChuyenTiep</t>
  </si>
  <si>
    <t>Số dự án chuyển tiếp</t>
  </si>
  <si>
    <t>DAKhoiCongMoi</t>
  </si>
  <si>
    <t>Số dự án khởi công mới trong kỳ</t>
  </si>
  <si>
    <t>DAThucHienBCGS</t>
  </si>
  <si>
    <t>Số dự án thực hiện báo cáo giám sát, đánh giá đầu tư theo quy định trong kỳ</t>
  </si>
  <si>
    <t>DAThucHienKT</t>
  </si>
  <si>
    <t>Số dự án đã thực hiện kiểm tra trong kỳ ( do người có thẩm quyền Quyết định dầu tư và cơ quan quản lý NN thực hiện)</t>
  </si>
  <si>
    <t>DAThucHienDG</t>
  </si>
  <si>
    <t>Số dự án đã thực hiện đánh giá trong kỳ</t>
  </si>
  <si>
    <t>Số dự án có vi phạm về thủ tục đầu tư được phát hiện trong kỳ</t>
  </si>
  <si>
    <t>DAKhongPhuHopVoiQH</t>
  </si>
  <si>
    <t>Không phù hợp với quy định</t>
  </si>
  <si>
    <t>DAPheDuyetKhongDungThamQuyen</t>
  </si>
  <si>
    <t>Phê duyệt không đúng thẩm quyền</t>
  </si>
  <si>
    <t>DAKhongThucHienDayDuThamTra</t>
  </si>
  <si>
    <t>Không thực hiện đầy đủ trình tự thẩm tra, thẩm định dự án</t>
  </si>
  <si>
    <t>DAViPhamQuanLyChatLuong</t>
  </si>
  <si>
    <t>Số dự án có vi phạm quy định về quản lý chất lượng được phát hiện trong kỳ (theo quy định về quản lý chất lượng hiện hành)</t>
  </si>
  <si>
    <t>DACoThatThoatLangPhi</t>
  </si>
  <si>
    <t>Số dự án có thất thoát, lãng phí được phát hiện trong kỳ (sau khi thanh tra, kiểm tra, kiểm toán, quyết toán)</t>
  </si>
  <si>
    <t>TongSoVonCuaDACoThatThoat</t>
  </si>
  <si>
    <t>Tổng vốn đầu tư của các dự án có thất thoát, lãng phí bị phát hiện</t>
  </si>
  <si>
    <t>TongSoVonCuaDABiThatThoatDuocXD</t>
  </si>
  <si>
    <t>Tổng số tiền bị thất thoát, lãng phí được xác định</t>
  </si>
  <si>
    <t>Số dự án chậm tiến độ trong kỳ</t>
  </si>
  <si>
    <t>DAChamDoTTDT</t>
  </si>
  <si>
    <t>Số dự án chậm tiến độ do thủ tục đầu tư</t>
  </si>
  <si>
    <t>DAChamDoGPMB</t>
  </si>
  <si>
    <t>Số dự án chậm tiến độ do công tác giải phóng mặt bằng</t>
  </si>
  <si>
    <t>DAChamDoNLCDT</t>
  </si>
  <si>
    <t>Số dự án chậm tiến độ do năng lực của chủ đầu tư, ban quản lý dự án và các nhà thầu</t>
  </si>
  <si>
    <t>DAChamDoBoTriKhongKipVon</t>
  </si>
  <si>
    <t>d</t>
  </si>
  <si>
    <t>Số dự án chậm tiến độ do bố trí vốn không kịp thời</t>
  </si>
  <si>
    <t>DAChamDoKhac</t>
  </si>
  <si>
    <t>đ</t>
  </si>
  <si>
    <t>Số dự án chậm do các nguyên nhân khác</t>
  </si>
  <si>
    <t>Số dự án phải điều chỉnh trong kỳ</t>
  </si>
  <si>
    <t>DADCMucTieu</t>
  </si>
  <si>
    <t>Số dự án phải điều chỉnh mục tiêu, quy mô đầu tư</t>
  </si>
  <si>
    <t>DADCVon</t>
  </si>
  <si>
    <t>Số dự án phải điều chỉnh vốn đầu tư</t>
  </si>
  <si>
    <t>DADCTienDo</t>
  </si>
  <si>
    <t>Số dự án phải điều chỉnh tiến độ đầu tư</t>
  </si>
  <si>
    <t>DADCKhac</t>
  </si>
  <si>
    <t>Số dự án phải điều chỉnh do các nguyên nhân khác</t>
  </si>
  <si>
    <t>DANgung</t>
  </si>
  <si>
    <t>Số dự án phải ngừng thực hiện vì các lý do khác nhau</t>
  </si>
  <si>
    <t>DAThucHienLCNT</t>
  </si>
  <si>
    <t>Số dự án thực hiện lựa chọn nhà thầu trong kỳ</t>
  </si>
  <si>
    <t>Tổng số gói thầu đã tổ chức lựa chọn nhà thầu trong kỳ</t>
  </si>
  <si>
    <t>GoiThauChiDinh</t>
  </si>
  <si>
    <t>-</t>
  </si>
  <si>
    <t>Chỉ định đấu thầu</t>
  </si>
  <si>
    <t>GoiThauHanChe</t>
  </si>
  <si>
    <t>Đấu thầu hạn chế</t>
  </si>
  <si>
    <t>GoiThauRongRai</t>
  </si>
  <si>
    <t>Đấu thầu rộng rãi</t>
  </si>
  <si>
    <t>GoiThauKhac</t>
  </si>
  <si>
    <t>Hình thức khác</t>
  </si>
  <si>
    <t>Tổng số gói thầu có vi phạm thủ tục đấu thầu được phát hiện trong kỳ</t>
  </si>
  <si>
    <t>GoiThauViPhamDauThau</t>
  </si>
  <si>
    <t>Đấu thầu không đúng quy định</t>
  </si>
  <si>
    <t>GoiThauKyHDKoDung</t>
  </si>
  <si>
    <t>Ký hợp đồng không đúng quy định</t>
  </si>
  <si>
    <t>Kết thúc đầu tư, bàn giao đưa vào sử dụng</t>
  </si>
  <si>
    <t>SoDAKetThucDT</t>
  </si>
  <si>
    <t>Số dự án kết thúc đầu tư trong kỳ</t>
  </si>
  <si>
    <t>LuyKeDAChuaQuyetToan</t>
  </si>
  <si>
    <t>Lũy kế số dự án đã kết thúc nhưng chưa được quyết toán</t>
  </si>
  <si>
    <t>DADuocQuyetToan</t>
  </si>
  <si>
    <t>Số dự án được quyết toán trong kỳ</t>
  </si>
  <si>
    <t>Tình hình khai thác vận hành</t>
  </si>
  <si>
    <t>DADuocSD</t>
  </si>
  <si>
    <t>Số dự án đã đưa vào vận hành</t>
  </si>
  <si>
    <t>DADuocSDCoVanDe</t>
  </si>
  <si>
    <t>Số dự án đã đưa vào sử dụng có vấn đề về kỹ thuật, không có hiệu quả (nếu có)</t>
  </si>
  <si>
    <t>DADuocDanhGiaTacDong</t>
  </si>
  <si>
    <t>Số dự án được đánh giá tác động trong kỳ</t>
  </si>
  <si>
    <t>Phụ biểu 04</t>
  </si>
  <si>
    <t>Tình hình thực hiện giám sát, đánh giá đầu tư các dự án đầu tư theo hình thức PPP trong kỳ</t>
  </si>
  <si>
    <t>Phân theo nhóm</t>
  </si>
  <si>
    <t>A*</t>
  </si>
  <si>
    <t>Danh mục dự án</t>
  </si>
  <si>
    <t>Số dự án thực hiện thủ tục đề xuất đầu tư</t>
  </si>
  <si>
    <t>DoCoQuanNhaNuo</t>
  </si>
  <si>
    <t>Do cơ quan nhà nước đề xuất</t>
  </si>
  <si>
    <t>DoNhaDauTu</t>
  </si>
  <si>
    <t>Do nhà đầu tư  đề xuất</t>
  </si>
  <si>
    <t>DADuocPheDuyet</t>
  </si>
  <si>
    <t>Số dự án được phê duyệt đề xuất, công bố</t>
  </si>
  <si>
    <t>DuAnCoQDDT</t>
  </si>
  <si>
    <t>Số dự án có quyết định đầu tư</t>
  </si>
  <si>
    <t>Số dự án hoàn thành lựa chọn nhà đầu tư</t>
  </si>
  <si>
    <t>DAChiDinhNhaDauTu</t>
  </si>
  <si>
    <t>Chỉ định nhà đầu tư</t>
  </si>
  <si>
    <t>DADauThauRongRai</t>
  </si>
  <si>
    <t>DACapChungNhanMoi</t>
  </si>
  <si>
    <t>Số dự án được cấp mới Giấy chứng nhận đăng ký đầu tư</t>
  </si>
  <si>
    <t>DACapChungNhanDC</t>
  </si>
  <si>
    <t>Số dự án được điều chỉnh Giấy chứng nhận đăng ký đầu tư</t>
  </si>
  <si>
    <t>DAHoanTatHD</t>
  </si>
  <si>
    <t>Số dự án hoàn tất các thủ tục Hợp đồng dự án</t>
  </si>
  <si>
    <t>Số dự án thực hiện đầu tư</t>
  </si>
  <si>
    <t>Số dự án khởi công mới</t>
  </si>
  <si>
    <t>Số dự án đã thực hiện báo cáo giám sát, đánh giá đầu tư theo quy định</t>
  </si>
  <si>
    <t>Số dự án đã thực hiện kiểm tra ( do người có thẩm quyền Quyết định dầu tư và cơ quan quản lý NN thực hiện)</t>
  </si>
  <si>
    <t>Số dự án đã thực hiện đánh giá</t>
  </si>
  <si>
    <t>DACoViPham</t>
  </si>
  <si>
    <t>Số dự án có vi phạm quy định về quản lý đầu tư, quản lý chất lượng được phát hiện</t>
  </si>
  <si>
    <t>Số dự án có thất thoát, lãng phí được phát hiện (sau khi thanh tra, kiểm tra, kiểm toán, quyết toán)</t>
  </si>
  <si>
    <t>TongVonThatThoatBiPhatHien</t>
  </si>
  <si>
    <t>TongVonThatThoatDuocXacDinh</t>
  </si>
  <si>
    <t>Số dự án chậm tiến độ</t>
  </si>
  <si>
    <t>DAChamTDDoTTDT</t>
  </si>
  <si>
    <t>DAChamTDDoGPMB</t>
  </si>
  <si>
    <t>DAChamTDDoNLNDT</t>
  </si>
  <si>
    <t>Số dự án chậm tiến độ do năng lực của Nhà đầu tư, nhà thầu</t>
  </si>
  <si>
    <t>DAChamTDDoKhac</t>
  </si>
  <si>
    <t>Số dự án phải điều chỉnh</t>
  </si>
  <si>
    <t>DAPhaiNgung</t>
  </si>
  <si>
    <t>DAKetThucDT</t>
  </si>
  <si>
    <t>Số dự án kết thúc đầu tư</t>
  </si>
  <si>
    <t>LuyKeDAKetThucDT</t>
  </si>
  <si>
    <t>Số dự án được quyết toán</t>
  </si>
  <si>
    <t>DADuocDuaVaoVanHanh</t>
  </si>
  <si>
    <t>Lũy kế số dự án đã đưa vào vận hành</t>
  </si>
  <si>
    <t>DADuocSDCoVanDeKT</t>
  </si>
  <si>
    <t>Số dự án đã đưa vào sử dụng có vấn đề về kỹ thuật</t>
  </si>
  <si>
    <t>DADuocSDCoVanDeKTKoHQ</t>
  </si>
  <si>
    <t>Phụ biểu 05</t>
  </si>
  <si>
    <t>Tình hình thực hiện giám sát đầu tư các dự án sử dụng các nguồn vốn khác</t>
  </si>
  <si>
    <t>Chỉ tiêu</t>
  </si>
  <si>
    <t>Dự án FDI</t>
  </si>
  <si>
    <t>Dự án trong nước</t>
  </si>
  <si>
    <t>Số dự án nộp thủ tục xin chủ trương đầu tư</t>
  </si>
  <si>
    <t>Số dự án được phê duyệt chủ trương đầu tư</t>
  </si>
  <si>
    <t>Số dự án được cấp Giấy chứng nhận đăng ký đầu tư trong kỳ</t>
  </si>
  <si>
    <t>Số dự án được cấp Giấy chứng nhận đăng ký đầu tư điều chỉnh trong kỳ</t>
  </si>
  <si>
    <t>Dự án cấp Giấy chứng nhận đăng ký đầu tư</t>
  </si>
  <si>
    <t>Dự án không cấp Giấy chứng nhận đăng ký đầu tư</t>
  </si>
  <si>
    <t>Vốn đầu tư đăng ký (tỷ đồng):</t>
  </si>
  <si>
    <t>Lũy kế tổng vốn đăng ký đầu tư</t>
  </si>
  <si>
    <t>Tổng số vốn đăng ký đầu tư tăng thêm trong kỳ</t>
  </si>
  <si>
    <t>Dự án đăng ký mới</t>
  </si>
  <si>
    <t>Dự án đăng ký điều chỉnh tăng vốn đầu tư</t>
  </si>
  <si>
    <t>Vốn đầu tư thực hiện (tỷ đồng):</t>
  </si>
  <si>
    <t>Lũy kế tổng vốn đầu tư thực hiện</t>
  </si>
  <si>
    <t>Tổng vốn đầu tư thực hiện trong kỳ</t>
  </si>
  <si>
    <t>Vốn huy động hợp pháp khác</t>
  </si>
  <si>
    <t>Số dự án đã được kiểm tra, đánh giá trong kỳ</t>
  </si>
  <si>
    <t>Số dự án có vi phạm quy định về quản lý đầu tư được phát hiện trong kỳ</t>
  </si>
  <si>
    <t>Số dự án có vi phạm quy định về bảo vệ môi trường được phát hiện trong kỳ</t>
  </si>
  <si>
    <t>Số dự án có vi phạm quy định về sử dụng đất đai được phát hiện trong kỳ</t>
  </si>
  <si>
    <t>Số dự án có vi phạm quy định về quản lý tài nguyên được phát hiện trong kỳ</t>
  </si>
  <si>
    <t>Số dự án phải thu hồi Giấy chứng nhận đăng ký đầu tư trong kỳ</t>
  </si>
  <si>
    <t>Số dự án đã kết thúc đầu tư trong kỳ</t>
  </si>
  <si>
    <t>Số dự án đưa vào khai thác vận hành trong kỳ</t>
  </si>
  <si>
    <t>Số dự án có lợi nhuận</t>
  </si>
  <si>
    <t>Tình hình nộp ngân sách (tỷ đồng)</t>
  </si>
  <si>
    <t>Phu biểu 06</t>
  </si>
  <si>
    <t>Tổng hợp kết quả giám sát đầu tư của cộng đồng</t>
  </si>
  <si>
    <t>Tổng số dự án đầu tư</t>
  </si>
  <si>
    <t>Trong đó:</t>
  </si>
  <si>
    <t>Ghi chú</t>
  </si>
  <si>
    <t>Dự án sử dụng vốn và công sức cộng đồng; vốn ngân sách cấp xã; vốn tài trợ trực tiếp cho xã</t>
  </si>
  <si>
    <t>Dự án đầu tư công; dự án sử dụng vốn nhà nước ngoài đầu tư công và dự án đầu tư theo hình thức PPP</t>
  </si>
  <si>
    <t>Dự án sử dụng vốn khác</t>
  </si>
  <si>
    <t>- Đúng quy định</t>
  </si>
  <si>
    <t>- Có vi phạm</t>
  </si>
  <si>
    <t>- Chưa xác định được</t>
  </si>
  <si>
    <t>- Do các cơ quan chưa công khai thông tin</t>
  </si>
  <si>
    <t>- Do chủ đầu tư chưa công khai thông tin</t>
  </si>
  <si>
    <t>- Lý do khác</t>
  </si>
  <si>
    <t>- Đã có thông báo kết quả xử lý</t>
  </si>
  <si>
    <t>- Chưa có thông báo kết quả xử lý</t>
  </si>
  <si>
    <t>STT</t>
  </si>
  <si>
    <t>Chủ đầu tư đã chấp hành theo thông báo</t>
  </si>
  <si>
    <t>Tổng số dự án cộng đồng đã phản ánh có vi phạm</t>
  </si>
  <si>
    <t>Tổng số dự án cộng đồng chưa được giám sát, trong đó:</t>
  </si>
  <si>
    <t>Tổng số dự án cộng đồng đã được giám sát, trong đó:</t>
  </si>
  <si>
    <t>Tổng số dự án đầu tư trên địa bàn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</si>
</sst>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_-* #,##0\ _₫_-;\-* #,##0\ _₫_-;_-* &quot;-&quot;??\ _₫_-;_-@_-"/>
    <numFmt numFmtId="166" formatCode="_-* #,##0.00\ _₫_-;\-* #,##0.00\ _₫_-;_-* &quot;-&quot;??\ _₫_-;_-@_-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7" fillId="0" borderId="0" xfId="0" applyFont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3" fontId="10" fillId="0" borderId="2" xfId="0" applyNumberFormat="1" applyFont="1" applyBorder="1" applyAlignment="1">
      <alignment horizontal="right"/>
    </xf>
    <xf numFmtId="1" fontId="10" fillId="0" borderId="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2" fontId="10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2" xfId="0" applyFont="1" applyBorder="1"/>
    <xf numFmtId="2" fontId="7" fillId="0" borderId="2" xfId="0" applyNumberFormat="1" applyFont="1" applyBorder="1"/>
    <xf numFmtId="164" fontId="7" fillId="0" borderId="0" xfId="0" applyNumberFormat="1" applyFont="1"/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6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/>
    </xf>
    <xf numFmtId="170" fontId="10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7"/>
  <sheetViews>
    <sheetView view="pageBreakPreview" topLeftCell="K1" zoomScale="85" zoomScaleNormal="85" zoomScaleSheetLayoutView="85" workbookViewId="0">
      <selection activeCell="O34" sqref="O34"/>
    </sheetView>
  </sheetViews>
  <sheetFormatPr defaultColWidth="9" defaultRowHeight="16.8" x14ac:dyDescent="0.3"/>
  <cols>
    <col min="1" max="1" width="30.33203125" style="1" hidden="1" customWidth="1"/>
    <col min="2" max="2" width="15.33203125" style="1" hidden="1" customWidth="1"/>
    <col min="3" max="3" width="22.5546875" style="1" hidden="1" customWidth="1"/>
    <col min="4" max="4" width="34.6640625" style="1" hidden="1" customWidth="1"/>
    <col min="5" max="5" width="18.88671875" style="1" hidden="1" customWidth="1"/>
    <col min="6" max="9" width="9" style="1" hidden="1" customWidth="1"/>
    <col min="10" max="10" width="10.33203125" style="1" hidden="1" customWidth="1"/>
    <col min="11" max="11" width="6.44140625" style="4" customWidth="1"/>
    <col min="12" max="12" width="52.6640625" style="1" customWidth="1"/>
    <col min="13" max="20" width="19.33203125" style="5" customWidth="1"/>
    <col min="21" max="16384" width="9" style="1"/>
  </cols>
  <sheetData>
    <row r="1" spans="1:20" ht="16.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6.5" customHeight="1" x14ac:dyDescent="0.3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6.5" customHeight="1" x14ac:dyDescent="0.3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x14ac:dyDescent="0.3">
      <c r="A4" s="57" t="s">
        <v>3</v>
      </c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10</v>
      </c>
      <c r="I4" s="57" t="s">
        <v>11</v>
      </c>
      <c r="J4" s="57" t="s">
        <v>12</v>
      </c>
      <c r="K4" s="63" t="s">
        <v>13</v>
      </c>
      <c r="L4" s="57" t="s">
        <v>14</v>
      </c>
      <c r="M4" s="61" t="s">
        <v>15</v>
      </c>
      <c r="N4" s="61" t="s">
        <v>16</v>
      </c>
      <c r="O4" s="61" t="s">
        <v>17</v>
      </c>
      <c r="P4" s="65" t="s">
        <v>18</v>
      </c>
      <c r="Q4" s="66"/>
      <c r="R4" s="65" t="s">
        <v>19</v>
      </c>
      <c r="S4" s="66"/>
      <c r="T4" s="61" t="s">
        <v>20</v>
      </c>
    </row>
    <row r="5" spans="1:20" ht="28.8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64"/>
      <c r="L5" s="58"/>
      <c r="M5" s="62"/>
      <c r="N5" s="62"/>
      <c r="O5" s="62"/>
      <c r="P5" s="19" t="s">
        <v>21</v>
      </c>
      <c r="Q5" s="19" t="s">
        <v>22</v>
      </c>
      <c r="R5" s="19" t="s">
        <v>21</v>
      </c>
      <c r="S5" s="19" t="s">
        <v>22</v>
      </c>
      <c r="T5" s="62"/>
    </row>
    <row r="6" spans="1:20" s="2" customFormat="1" x14ac:dyDescent="0.3">
      <c r="A6" s="20">
        <v>1</v>
      </c>
      <c r="B6" s="20">
        <v>1</v>
      </c>
      <c r="C6" s="20">
        <v>0</v>
      </c>
      <c r="D6" s="20"/>
      <c r="E6" s="20"/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1" t="s">
        <v>23</v>
      </c>
      <c r="L6" s="22" t="s">
        <v>24</v>
      </c>
      <c r="M6" s="23">
        <f>+M7</f>
        <v>20.8</v>
      </c>
      <c r="N6" s="23">
        <f t="shared" ref="N6:S6" si="0">+N7</f>
        <v>4.8</v>
      </c>
      <c r="O6" s="23">
        <f t="shared" si="0"/>
        <v>0</v>
      </c>
      <c r="P6" s="23">
        <f t="shared" si="0"/>
        <v>22</v>
      </c>
      <c r="Q6" s="23">
        <f t="shared" si="0"/>
        <v>105.76923076923077</v>
      </c>
      <c r="R6" s="23">
        <f t="shared" si="0"/>
        <v>20.805</v>
      </c>
      <c r="S6" s="23">
        <f t="shared" si="0"/>
        <v>100.02403846153847</v>
      </c>
      <c r="T6" s="23"/>
    </row>
    <row r="7" spans="1:20" s="3" customFormat="1" x14ac:dyDescent="0.3">
      <c r="A7" s="20">
        <v>5</v>
      </c>
      <c r="B7" s="20">
        <v>1</v>
      </c>
      <c r="C7" s="20">
        <v>1</v>
      </c>
      <c r="D7" s="20"/>
      <c r="E7" s="20"/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4">
        <v>1</v>
      </c>
      <c r="L7" s="25" t="s">
        <v>25</v>
      </c>
      <c r="M7" s="23">
        <f>+M8</f>
        <v>20.8</v>
      </c>
      <c r="N7" s="23">
        <f t="shared" ref="N7:S7" si="1">+N8</f>
        <v>4.8</v>
      </c>
      <c r="O7" s="23">
        <f t="shared" si="1"/>
        <v>0</v>
      </c>
      <c r="P7" s="23">
        <f t="shared" si="1"/>
        <v>22</v>
      </c>
      <c r="Q7" s="23">
        <f t="shared" si="1"/>
        <v>105.76923076923077</v>
      </c>
      <c r="R7" s="23">
        <f t="shared" si="1"/>
        <v>20.805</v>
      </c>
      <c r="S7" s="23">
        <f t="shared" si="1"/>
        <v>100.02403846153847</v>
      </c>
      <c r="T7" s="23"/>
    </row>
    <row r="8" spans="1:20" x14ac:dyDescent="0.3">
      <c r="A8" s="20">
        <v>8</v>
      </c>
      <c r="B8" s="20">
        <v>1</v>
      </c>
      <c r="C8" s="20">
        <v>5</v>
      </c>
      <c r="D8" s="20"/>
      <c r="E8" s="20"/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4">
        <v>1.1000000000000001</v>
      </c>
      <c r="L8" s="25" t="s">
        <v>26</v>
      </c>
      <c r="M8" s="23">
        <f>+M9+M10</f>
        <v>20.8</v>
      </c>
      <c r="N8" s="23">
        <f t="shared" ref="N8:S8" si="2">+N9+N10</f>
        <v>4.8</v>
      </c>
      <c r="O8" s="23">
        <f t="shared" si="2"/>
        <v>0</v>
      </c>
      <c r="P8" s="23">
        <f t="shared" si="2"/>
        <v>22</v>
      </c>
      <c r="Q8" s="23">
        <f t="shared" si="2"/>
        <v>105.76923076923077</v>
      </c>
      <c r="R8" s="23">
        <f t="shared" si="2"/>
        <v>20.805</v>
      </c>
      <c r="S8" s="23">
        <f t="shared" si="2"/>
        <v>100.02403846153847</v>
      </c>
      <c r="T8" s="23"/>
    </row>
    <row r="9" spans="1:20" x14ac:dyDescent="0.3">
      <c r="A9" s="20">
        <v>183</v>
      </c>
      <c r="B9" s="20">
        <v>0</v>
      </c>
      <c r="C9" s="20">
        <v>8</v>
      </c>
      <c r="D9" s="20" t="s">
        <v>27</v>
      </c>
      <c r="E9" s="20"/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4" t="s">
        <v>28</v>
      </c>
      <c r="L9" s="25" t="s">
        <v>29</v>
      </c>
      <c r="M9" s="23"/>
      <c r="N9" s="23"/>
      <c r="O9" s="23"/>
      <c r="P9" s="23"/>
      <c r="Q9" s="23"/>
      <c r="R9" s="23"/>
      <c r="S9" s="23"/>
      <c r="T9" s="23"/>
    </row>
    <row r="10" spans="1:20" x14ac:dyDescent="0.3">
      <c r="A10" s="20">
        <v>13</v>
      </c>
      <c r="B10" s="20">
        <v>0</v>
      </c>
      <c r="C10" s="20">
        <v>8</v>
      </c>
      <c r="D10" s="20" t="s">
        <v>30</v>
      </c>
      <c r="E10" s="20"/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4" t="s">
        <v>31</v>
      </c>
      <c r="L10" s="25" t="s">
        <v>32</v>
      </c>
      <c r="M10" s="101">
        <v>20.8</v>
      </c>
      <c r="N10" s="23">
        <v>4.8</v>
      </c>
      <c r="O10" s="23"/>
      <c r="P10" s="23">
        <v>22</v>
      </c>
      <c r="Q10" s="23">
        <f>+P10/M10*100</f>
        <v>105.76923076923077</v>
      </c>
      <c r="R10" s="23">
        <v>20.805</v>
      </c>
      <c r="S10" s="23">
        <f>+R10/M10*100</f>
        <v>100.02403846153847</v>
      </c>
      <c r="T10" s="23"/>
    </row>
    <row r="11" spans="1:20" x14ac:dyDescent="0.3">
      <c r="A11" s="20">
        <v>184</v>
      </c>
      <c r="B11" s="20">
        <v>0</v>
      </c>
      <c r="C11" s="20">
        <v>5</v>
      </c>
      <c r="D11" s="20" t="s">
        <v>33</v>
      </c>
      <c r="E11" s="20"/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4">
        <v>1.2</v>
      </c>
      <c r="L11" s="25" t="s">
        <v>34</v>
      </c>
      <c r="M11" s="23"/>
      <c r="N11" s="23"/>
      <c r="O11" s="23"/>
      <c r="P11" s="23"/>
      <c r="Q11" s="23"/>
      <c r="R11" s="23"/>
      <c r="S11" s="23"/>
      <c r="T11" s="23"/>
    </row>
    <row r="12" spans="1:20" x14ac:dyDescent="0.3">
      <c r="A12" s="20">
        <v>185</v>
      </c>
      <c r="B12" s="20">
        <v>0</v>
      </c>
      <c r="C12" s="20">
        <v>5</v>
      </c>
      <c r="D12" s="20" t="s">
        <v>35</v>
      </c>
      <c r="E12" s="20"/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4">
        <v>1.3</v>
      </c>
      <c r="L12" s="25" t="s">
        <v>36</v>
      </c>
      <c r="M12" s="23"/>
      <c r="N12" s="23"/>
      <c r="O12" s="23"/>
      <c r="P12" s="23"/>
      <c r="Q12" s="23"/>
      <c r="R12" s="23"/>
      <c r="S12" s="23"/>
      <c r="T12" s="23"/>
    </row>
    <row r="13" spans="1:20" x14ac:dyDescent="0.3">
      <c r="A13" s="20">
        <v>186</v>
      </c>
      <c r="B13" s="20">
        <v>0</v>
      </c>
      <c r="C13" s="20">
        <v>5</v>
      </c>
      <c r="D13" s="20" t="s">
        <v>37</v>
      </c>
      <c r="E13" s="20"/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4">
        <v>1.4</v>
      </c>
      <c r="L13" s="25" t="s">
        <v>38</v>
      </c>
      <c r="M13" s="23"/>
      <c r="N13" s="23"/>
      <c r="O13" s="23"/>
      <c r="P13" s="23"/>
      <c r="Q13" s="23"/>
      <c r="R13" s="23"/>
      <c r="S13" s="23"/>
      <c r="T13" s="23"/>
    </row>
    <row r="14" spans="1:20" x14ac:dyDescent="0.3">
      <c r="A14" s="20">
        <v>6</v>
      </c>
      <c r="B14" s="20">
        <v>0</v>
      </c>
      <c r="C14" s="20">
        <v>1</v>
      </c>
      <c r="D14" s="20" t="s">
        <v>39</v>
      </c>
      <c r="E14" s="20"/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4">
        <v>2</v>
      </c>
      <c r="L14" s="25" t="s">
        <v>40</v>
      </c>
      <c r="M14" s="23"/>
      <c r="N14" s="23"/>
      <c r="O14" s="23"/>
      <c r="P14" s="23"/>
      <c r="Q14" s="23"/>
      <c r="R14" s="23"/>
      <c r="S14" s="23"/>
      <c r="T14" s="23"/>
    </row>
    <row r="15" spans="1:20" x14ac:dyDescent="0.3">
      <c r="A15" s="20">
        <v>7</v>
      </c>
      <c r="B15" s="20">
        <v>1</v>
      </c>
      <c r="C15" s="20">
        <v>1</v>
      </c>
      <c r="D15" s="20"/>
      <c r="E15" s="20"/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4">
        <v>3</v>
      </c>
      <c r="L15" s="25" t="s">
        <v>41</v>
      </c>
      <c r="M15" s="23"/>
      <c r="N15" s="23"/>
      <c r="O15" s="23"/>
      <c r="P15" s="23"/>
      <c r="Q15" s="23"/>
      <c r="R15" s="23"/>
      <c r="S15" s="23"/>
      <c r="T15" s="23"/>
    </row>
    <row r="16" spans="1:20" x14ac:dyDescent="0.3">
      <c r="A16" s="20">
        <v>14</v>
      </c>
      <c r="B16" s="20">
        <v>0</v>
      </c>
      <c r="C16" s="20">
        <v>7</v>
      </c>
      <c r="D16" s="20" t="s">
        <v>42</v>
      </c>
      <c r="E16" s="20"/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4">
        <v>3.1</v>
      </c>
      <c r="L16" s="25" t="s">
        <v>43</v>
      </c>
      <c r="M16" s="23"/>
      <c r="N16" s="23"/>
      <c r="O16" s="23"/>
      <c r="P16" s="23"/>
      <c r="Q16" s="23"/>
      <c r="R16" s="23"/>
      <c r="S16" s="23"/>
      <c r="T16" s="23"/>
    </row>
    <row r="17" spans="1:20" x14ac:dyDescent="0.3">
      <c r="A17" s="20">
        <v>15</v>
      </c>
      <c r="B17" s="20">
        <v>0</v>
      </c>
      <c r="C17" s="20">
        <v>7</v>
      </c>
      <c r="D17" s="20" t="s">
        <v>44</v>
      </c>
      <c r="E17" s="20"/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4">
        <v>3.2</v>
      </c>
      <c r="L17" s="25" t="s">
        <v>45</v>
      </c>
      <c r="M17" s="23"/>
      <c r="N17" s="23"/>
      <c r="O17" s="23"/>
      <c r="P17" s="23"/>
      <c r="Q17" s="23"/>
      <c r="R17" s="23"/>
      <c r="S17" s="23"/>
      <c r="T17" s="23"/>
    </row>
    <row r="18" spans="1:20" x14ac:dyDescent="0.3">
      <c r="A18" s="20">
        <v>2</v>
      </c>
      <c r="B18" s="20">
        <v>1</v>
      </c>
      <c r="C18" s="20">
        <v>0</v>
      </c>
      <c r="D18" s="20"/>
      <c r="E18" s="20"/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1" t="s">
        <v>46</v>
      </c>
      <c r="L18" s="22" t="s">
        <v>47</v>
      </c>
      <c r="M18" s="23"/>
      <c r="N18" s="23"/>
      <c r="O18" s="23"/>
      <c r="P18" s="23"/>
      <c r="Q18" s="23"/>
      <c r="R18" s="23"/>
      <c r="S18" s="23"/>
      <c r="T18" s="23"/>
    </row>
    <row r="19" spans="1:20" hidden="1" x14ac:dyDescent="0.3">
      <c r="A19" s="20">
        <v>16</v>
      </c>
      <c r="B19" s="20">
        <v>0</v>
      </c>
      <c r="C19" s="20">
        <v>2</v>
      </c>
      <c r="D19" s="20" t="s">
        <v>48</v>
      </c>
      <c r="E19" s="20"/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4">
        <v>1</v>
      </c>
      <c r="L19" s="25" t="s">
        <v>49</v>
      </c>
      <c r="M19" s="23"/>
      <c r="N19" s="23"/>
      <c r="O19" s="23"/>
      <c r="P19" s="23"/>
      <c r="Q19" s="23"/>
      <c r="R19" s="23"/>
      <c r="S19" s="23"/>
      <c r="T19" s="23"/>
    </row>
    <row r="20" spans="1:20" hidden="1" x14ac:dyDescent="0.3">
      <c r="A20" s="20">
        <v>17</v>
      </c>
      <c r="B20" s="20">
        <v>1</v>
      </c>
      <c r="C20" s="20">
        <v>2</v>
      </c>
      <c r="D20" s="20"/>
      <c r="E20" s="20"/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4">
        <v>2</v>
      </c>
      <c r="L20" s="25" t="s">
        <v>50</v>
      </c>
      <c r="M20" s="23"/>
      <c r="N20" s="23"/>
      <c r="O20" s="23"/>
      <c r="P20" s="23"/>
      <c r="Q20" s="23"/>
      <c r="R20" s="23"/>
      <c r="S20" s="23"/>
      <c r="T20" s="23"/>
    </row>
    <row r="21" spans="1:20" hidden="1" x14ac:dyDescent="0.3">
      <c r="A21" s="20">
        <v>19</v>
      </c>
      <c r="B21" s="20">
        <v>0</v>
      </c>
      <c r="C21" s="20">
        <v>17</v>
      </c>
      <c r="D21" s="20" t="s">
        <v>51</v>
      </c>
      <c r="E21" s="20"/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4">
        <v>2.1</v>
      </c>
      <c r="L21" s="25" t="s">
        <v>40</v>
      </c>
      <c r="M21" s="23"/>
      <c r="N21" s="23"/>
      <c r="O21" s="23"/>
      <c r="P21" s="23"/>
      <c r="Q21" s="23"/>
      <c r="R21" s="23"/>
      <c r="S21" s="23"/>
      <c r="T21" s="23"/>
    </row>
    <row r="22" spans="1:20" hidden="1" x14ac:dyDescent="0.3">
      <c r="A22" s="20">
        <v>182</v>
      </c>
      <c r="B22" s="20">
        <v>0</v>
      </c>
      <c r="C22" s="20">
        <v>17</v>
      </c>
      <c r="D22" s="20" t="s">
        <v>52</v>
      </c>
      <c r="E22" s="20"/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4">
        <v>2.2000000000000002</v>
      </c>
      <c r="L22" s="25" t="s">
        <v>53</v>
      </c>
      <c r="M22" s="23"/>
      <c r="N22" s="23"/>
      <c r="O22" s="23"/>
      <c r="P22" s="23"/>
      <c r="Q22" s="23"/>
      <c r="R22" s="23"/>
      <c r="S22" s="23"/>
      <c r="T22" s="23"/>
    </row>
    <row r="23" spans="1:20" hidden="1" x14ac:dyDescent="0.3">
      <c r="A23" s="20">
        <v>21</v>
      </c>
      <c r="B23" s="20">
        <v>0</v>
      </c>
      <c r="C23" s="20">
        <v>17</v>
      </c>
      <c r="D23" s="20" t="s">
        <v>54</v>
      </c>
      <c r="E23" s="20"/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4">
        <v>2.2999999999999998</v>
      </c>
      <c r="L23" s="25" t="s">
        <v>55</v>
      </c>
      <c r="M23" s="23"/>
      <c r="N23" s="23"/>
      <c r="O23" s="23"/>
      <c r="P23" s="23"/>
      <c r="Q23" s="23"/>
      <c r="R23" s="23"/>
      <c r="S23" s="23"/>
      <c r="T23" s="23"/>
    </row>
    <row r="24" spans="1:20" hidden="1" x14ac:dyDescent="0.3">
      <c r="A24" s="20">
        <v>18</v>
      </c>
      <c r="B24" s="20">
        <v>1</v>
      </c>
      <c r="C24" s="20">
        <v>2</v>
      </c>
      <c r="D24" s="20"/>
      <c r="E24" s="20"/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4">
        <v>3</v>
      </c>
      <c r="L24" s="25" t="s">
        <v>56</v>
      </c>
      <c r="M24" s="23"/>
      <c r="N24" s="23"/>
      <c r="O24" s="23"/>
      <c r="P24" s="23"/>
      <c r="Q24" s="23"/>
      <c r="R24" s="23"/>
      <c r="S24" s="23"/>
      <c r="T24" s="23"/>
    </row>
    <row r="25" spans="1:20" hidden="1" x14ac:dyDescent="0.3">
      <c r="A25" s="20">
        <v>22</v>
      </c>
      <c r="B25" s="20">
        <v>0</v>
      </c>
      <c r="C25" s="20">
        <v>18</v>
      </c>
      <c r="D25" s="20" t="s">
        <v>57</v>
      </c>
      <c r="E25" s="20"/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4">
        <v>3.1</v>
      </c>
      <c r="L25" s="25" t="s">
        <v>25</v>
      </c>
      <c r="M25" s="23"/>
      <c r="N25" s="23"/>
      <c r="O25" s="23"/>
      <c r="P25" s="23"/>
      <c r="Q25" s="23"/>
      <c r="R25" s="23"/>
      <c r="S25" s="23"/>
      <c r="T25" s="23"/>
    </row>
    <row r="26" spans="1:20" hidden="1" x14ac:dyDescent="0.3">
      <c r="A26" s="20">
        <v>23</v>
      </c>
      <c r="B26" s="20">
        <v>0</v>
      </c>
      <c r="C26" s="20">
        <v>18</v>
      </c>
      <c r="D26" s="20" t="s">
        <v>58</v>
      </c>
      <c r="E26" s="20"/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4">
        <v>3.2</v>
      </c>
      <c r="L26" s="25" t="s">
        <v>40</v>
      </c>
      <c r="M26" s="23"/>
      <c r="N26" s="23"/>
      <c r="O26" s="23"/>
      <c r="P26" s="23"/>
      <c r="Q26" s="23"/>
      <c r="R26" s="23"/>
      <c r="S26" s="23"/>
      <c r="T26" s="23"/>
    </row>
    <row r="27" spans="1:20" hidden="1" x14ac:dyDescent="0.3">
      <c r="A27" s="20">
        <v>24</v>
      </c>
      <c r="B27" s="20">
        <v>0</v>
      </c>
      <c r="C27" s="20">
        <v>18</v>
      </c>
      <c r="D27" s="20" t="s">
        <v>59</v>
      </c>
      <c r="E27" s="20"/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4">
        <v>3.3</v>
      </c>
      <c r="L27" s="25" t="s">
        <v>60</v>
      </c>
      <c r="M27" s="23"/>
      <c r="N27" s="23"/>
      <c r="O27" s="23"/>
      <c r="P27" s="23"/>
      <c r="Q27" s="23"/>
      <c r="R27" s="23"/>
      <c r="S27" s="23"/>
      <c r="T27" s="23"/>
    </row>
    <row r="28" spans="1:20" hidden="1" x14ac:dyDescent="0.3">
      <c r="A28" s="20">
        <v>25</v>
      </c>
      <c r="B28" s="20">
        <v>0</v>
      </c>
      <c r="C28" s="20">
        <v>18</v>
      </c>
      <c r="D28" s="20" t="s">
        <v>61</v>
      </c>
      <c r="E28" s="20"/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4">
        <v>3.4</v>
      </c>
      <c r="L28" s="25" t="s">
        <v>62</v>
      </c>
      <c r="M28" s="23"/>
      <c r="N28" s="23"/>
      <c r="O28" s="23"/>
      <c r="P28" s="23"/>
      <c r="Q28" s="23"/>
      <c r="R28" s="23"/>
      <c r="S28" s="23"/>
      <c r="T28" s="23"/>
    </row>
    <row r="29" spans="1:20" x14ac:dyDescent="0.3">
      <c r="A29" s="20">
        <v>3</v>
      </c>
      <c r="B29" s="20">
        <v>1</v>
      </c>
      <c r="C29" s="20">
        <v>0</v>
      </c>
      <c r="D29" s="20"/>
      <c r="E29" s="20"/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1" t="s">
        <v>63</v>
      </c>
      <c r="L29" s="22" t="s">
        <v>64</v>
      </c>
      <c r="M29" s="23"/>
      <c r="N29" s="23"/>
      <c r="O29" s="23"/>
      <c r="P29" s="23"/>
      <c r="Q29" s="23"/>
      <c r="R29" s="23"/>
      <c r="S29" s="23"/>
      <c r="T29" s="23"/>
    </row>
    <row r="30" spans="1:20" x14ac:dyDescent="0.3">
      <c r="A30" s="20">
        <v>26</v>
      </c>
      <c r="B30" s="20">
        <v>0</v>
      </c>
      <c r="C30" s="20">
        <v>3</v>
      </c>
      <c r="D30" s="20" t="s">
        <v>65</v>
      </c>
      <c r="E30" s="20"/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4">
        <v>1</v>
      </c>
      <c r="L30" s="25" t="s">
        <v>60</v>
      </c>
      <c r="M30" s="23"/>
      <c r="N30" s="23"/>
      <c r="O30" s="23"/>
      <c r="P30" s="23"/>
      <c r="Q30" s="23"/>
      <c r="R30" s="23"/>
      <c r="S30" s="23"/>
      <c r="T30" s="23"/>
    </row>
    <row r="31" spans="1:20" x14ac:dyDescent="0.3">
      <c r="A31" s="20">
        <v>27</v>
      </c>
      <c r="B31" s="20">
        <v>0</v>
      </c>
      <c r="C31" s="20">
        <v>3</v>
      </c>
      <c r="D31" s="20" t="s">
        <v>66</v>
      </c>
      <c r="E31" s="20"/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4">
        <v>2</v>
      </c>
      <c r="L31" s="25" t="s">
        <v>62</v>
      </c>
      <c r="M31" s="23"/>
      <c r="N31" s="23"/>
      <c r="O31" s="23"/>
      <c r="P31" s="23"/>
      <c r="Q31" s="23"/>
      <c r="R31" s="23"/>
      <c r="S31" s="23"/>
      <c r="T31" s="23"/>
    </row>
    <row r="32" spans="1:20" x14ac:dyDescent="0.3">
      <c r="A32" s="20">
        <v>4</v>
      </c>
      <c r="B32" s="20">
        <v>1</v>
      </c>
      <c r="C32" s="20">
        <v>0</v>
      </c>
      <c r="D32" s="20"/>
      <c r="E32" s="20"/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1" t="s">
        <v>67</v>
      </c>
      <c r="L32" s="22" t="s">
        <v>68</v>
      </c>
      <c r="M32" s="23">
        <f>+M33</f>
        <v>20.8</v>
      </c>
      <c r="N32" s="23">
        <f t="shared" ref="N32:S32" si="3">+N33</f>
        <v>4.8</v>
      </c>
      <c r="O32" s="23">
        <f t="shared" si="3"/>
        <v>0</v>
      </c>
      <c r="P32" s="23">
        <f t="shared" si="3"/>
        <v>22</v>
      </c>
      <c r="Q32" s="23">
        <f t="shared" si="3"/>
        <v>105.76923076923077</v>
      </c>
      <c r="R32" s="23">
        <f t="shared" si="3"/>
        <v>20.805</v>
      </c>
      <c r="S32" s="23">
        <f t="shared" si="3"/>
        <v>100.02403846153847</v>
      </c>
      <c r="T32" s="23"/>
    </row>
    <row r="33" spans="1:20" x14ac:dyDescent="0.3">
      <c r="A33" s="20">
        <v>28</v>
      </c>
      <c r="B33" s="20">
        <v>2</v>
      </c>
      <c r="C33" s="20">
        <v>4</v>
      </c>
      <c r="D33" s="20"/>
      <c r="E33" s="20" t="s">
        <v>69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4">
        <v>1</v>
      </c>
      <c r="L33" s="25" t="s">
        <v>70</v>
      </c>
      <c r="M33" s="23">
        <f>+M7</f>
        <v>20.8</v>
      </c>
      <c r="N33" s="23">
        <f t="shared" ref="N33:S33" si="4">+N7</f>
        <v>4.8</v>
      </c>
      <c r="O33" s="23">
        <f t="shared" si="4"/>
        <v>0</v>
      </c>
      <c r="P33" s="23">
        <f t="shared" si="4"/>
        <v>22</v>
      </c>
      <c r="Q33" s="23">
        <f t="shared" si="4"/>
        <v>105.76923076923077</v>
      </c>
      <c r="R33" s="23">
        <f t="shared" si="4"/>
        <v>20.805</v>
      </c>
      <c r="S33" s="23">
        <f t="shared" si="4"/>
        <v>100.02403846153847</v>
      </c>
      <c r="T33" s="23"/>
    </row>
    <row r="34" spans="1:20" x14ac:dyDescent="0.3">
      <c r="A34" s="20">
        <v>29</v>
      </c>
      <c r="B34" s="20">
        <v>2</v>
      </c>
      <c r="C34" s="20">
        <v>4</v>
      </c>
      <c r="D34" s="20"/>
      <c r="E34" s="20" t="s">
        <v>71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4">
        <v>2</v>
      </c>
      <c r="L34" s="25" t="s">
        <v>72</v>
      </c>
      <c r="M34" s="23"/>
      <c r="N34" s="23"/>
      <c r="O34" s="23"/>
      <c r="P34" s="23"/>
      <c r="Q34" s="23"/>
      <c r="R34" s="23"/>
      <c r="S34" s="23"/>
      <c r="T34" s="23"/>
    </row>
    <row r="35" spans="1:20" x14ac:dyDescent="0.3">
      <c r="A35" s="20">
        <v>30</v>
      </c>
      <c r="B35" s="20">
        <v>1</v>
      </c>
      <c r="C35" s="20">
        <v>4</v>
      </c>
      <c r="D35" s="20"/>
      <c r="E35" s="20"/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4">
        <v>3</v>
      </c>
      <c r="L35" s="25" t="s">
        <v>41</v>
      </c>
      <c r="M35" s="23"/>
      <c r="N35" s="23"/>
      <c r="O35" s="23"/>
      <c r="P35" s="23"/>
      <c r="Q35" s="23"/>
      <c r="R35" s="23"/>
      <c r="S35" s="23"/>
      <c r="T35" s="23"/>
    </row>
    <row r="36" spans="1:20" x14ac:dyDescent="0.3">
      <c r="A36" s="20">
        <v>31</v>
      </c>
      <c r="B36" s="20">
        <v>2</v>
      </c>
      <c r="C36" s="20">
        <v>30</v>
      </c>
      <c r="D36" s="20"/>
      <c r="E36" s="20" t="s">
        <v>73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6"/>
      <c r="L36" s="25" t="s">
        <v>74</v>
      </c>
      <c r="M36" s="23"/>
      <c r="N36" s="23"/>
      <c r="O36" s="23"/>
      <c r="P36" s="23"/>
      <c r="Q36" s="23"/>
      <c r="R36" s="23"/>
      <c r="S36" s="23"/>
      <c r="T36" s="23"/>
    </row>
    <row r="37" spans="1:20" x14ac:dyDescent="0.3">
      <c r="A37" s="20">
        <v>32</v>
      </c>
      <c r="B37" s="20">
        <v>2</v>
      </c>
      <c r="C37" s="20">
        <v>30</v>
      </c>
      <c r="D37" s="20"/>
      <c r="E37" s="20" t="s">
        <v>75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6"/>
      <c r="L37" s="25" t="s">
        <v>76</v>
      </c>
      <c r="M37" s="23"/>
      <c r="N37" s="23"/>
      <c r="O37" s="23"/>
      <c r="P37" s="23"/>
      <c r="Q37" s="23"/>
      <c r="R37" s="23"/>
      <c r="S37" s="23"/>
      <c r="T37" s="23"/>
    </row>
  </sheetData>
  <mergeCells count="21">
    <mergeCell ref="A1:T1"/>
    <mergeCell ref="A2:T2"/>
    <mergeCell ref="A3:T3"/>
    <mergeCell ref="M4:M5"/>
    <mergeCell ref="K4:K5"/>
    <mergeCell ref="L4:L5"/>
    <mergeCell ref="N4:N5"/>
    <mergeCell ref="O4:O5"/>
    <mergeCell ref="P4:Q4"/>
    <mergeCell ref="R4:S4"/>
    <mergeCell ref="T4:T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topLeftCell="K1" zoomScale="85" zoomScaleNormal="85" zoomScaleSheetLayoutView="85" workbookViewId="0">
      <selection activeCell="M16" sqref="M16"/>
    </sheetView>
  </sheetViews>
  <sheetFormatPr defaultColWidth="9.109375" defaultRowHeight="13.8" x14ac:dyDescent="0.25"/>
  <cols>
    <col min="1" max="1" width="30.109375" style="27" hidden="1" customWidth="1"/>
    <col min="2" max="2" width="15.109375" style="27" hidden="1" customWidth="1"/>
    <col min="3" max="3" width="22.44140625" style="27" hidden="1" customWidth="1"/>
    <col min="4" max="4" width="21.109375" style="27" hidden="1" customWidth="1"/>
    <col min="5" max="5" width="12.88671875" style="27" hidden="1" customWidth="1"/>
    <col min="6" max="9" width="9" style="27" hidden="1" customWidth="1"/>
    <col min="10" max="10" width="10.88671875" style="27" hidden="1" customWidth="1"/>
    <col min="11" max="11" width="9.109375" style="27"/>
    <col min="12" max="12" width="39.5546875" style="27" customWidth="1"/>
    <col min="13" max="13" width="17.109375" style="41" customWidth="1"/>
    <col min="14" max="14" width="12.44140625" style="41" customWidth="1"/>
    <col min="15" max="15" width="13.5546875" style="41" customWidth="1"/>
    <col min="16" max="16384" width="9.109375" style="27"/>
  </cols>
  <sheetData>
    <row r="1" spans="1:15" ht="16.8" x14ac:dyDescent="0.25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6.8" x14ac:dyDescent="0.25">
      <c r="A2" s="67" t="s">
        <v>78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1.5" customHeight="1" x14ac:dyDescent="0.25">
      <c r="A3" s="68" t="s">
        <v>79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6.8" x14ac:dyDescent="0.25">
      <c r="A4" s="28" t="s">
        <v>3</v>
      </c>
      <c r="B4" s="28" t="s">
        <v>4</v>
      </c>
      <c r="C4" s="28" t="s">
        <v>5</v>
      </c>
      <c r="D4" s="28" t="s">
        <v>6</v>
      </c>
      <c r="E4" s="28" t="s">
        <v>80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9" t="s">
        <v>13</v>
      </c>
      <c r="L4" s="29" t="s">
        <v>14</v>
      </c>
      <c r="M4" s="30" t="s">
        <v>81</v>
      </c>
      <c r="N4" s="30" t="s">
        <v>82</v>
      </c>
      <c r="O4" s="30" t="s">
        <v>83</v>
      </c>
    </row>
    <row r="5" spans="1:15" ht="16.8" x14ac:dyDescent="0.25">
      <c r="A5" s="28">
        <v>33</v>
      </c>
      <c r="B5" s="28">
        <v>1</v>
      </c>
      <c r="C5" s="28">
        <v>0</v>
      </c>
      <c r="D5" s="28"/>
      <c r="E5" s="28" t="b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9" t="s">
        <v>23</v>
      </c>
      <c r="L5" s="22" t="s">
        <v>84</v>
      </c>
      <c r="M5" s="31"/>
      <c r="N5" s="32"/>
      <c r="O5" s="31"/>
    </row>
    <row r="6" spans="1:15" ht="16.8" x14ac:dyDescent="0.3">
      <c r="A6" s="33">
        <v>36</v>
      </c>
      <c r="B6" s="33">
        <v>0</v>
      </c>
      <c r="C6" s="33">
        <v>33</v>
      </c>
      <c r="D6" s="33" t="s">
        <v>85</v>
      </c>
      <c r="E6" s="33" t="b">
        <v>1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4">
        <v>1</v>
      </c>
      <c r="L6" s="33" t="s">
        <v>86</v>
      </c>
      <c r="M6" s="35"/>
      <c r="N6" s="36"/>
      <c r="O6" s="35"/>
    </row>
    <row r="7" spans="1:15" ht="16.8" x14ac:dyDescent="0.3">
      <c r="A7" s="33">
        <v>37</v>
      </c>
      <c r="B7" s="33">
        <v>0</v>
      </c>
      <c r="C7" s="33">
        <v>33</v>
      </c>
      <c r="D7" s="33" t="s">
        <v>87</v>
      </c>
      <c r="E7" s="33" t="b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4">
        <v>2</v>
      </c>
      <c r="L7" s="33" t="s">
        <v>88</v>
      </c>
      <c r="M7" s="36"/>
      <c r="N7" s="36"/>
      <c r="O7" s="36"/>
    </row>
    <row r="8" spans="1:15" ht="16.8" x14ac:dyDescent="0.3">
      <c r="A8" s="33">
        <v>38</v>
      </c>
      <c r="B8" s="33">
        <v>0</v>
      </c>
      <c r="C8" s="33">
        <v>33</v>
      </c>
      <c r="D8" s="33" t="s">
        <v>89</v>
      </c>
      <c r="E8" s="33" t="b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4">
        <v>3</v>
      </c>
      <c r="L8" s="33" t="s">
        <v>90</v>
      </c>
      <c r="M8" s="36"/>
      <c r="N8" s="36"/>
      <c r="O8" s="36"/>
    </row>
    <row r="9" spans="1:15" ht="16.8" x14ac:dyDescent="0.3">
      <c r="A9" s="33">
        <v>39</v>
      </c>
      <c r="B9" s="33">
        <v>0</v>
      </c>
      <c r="C9" s="33">
        <v>33</v>
      </c>
      <c r="D9" s="33" t="s">
        <v>91</v>
      </c>
      <c r="E9" s="33" t="b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4">
        <v>4</v>
      </c>
      <c r="L9" s="33" t="s">
        <v>92</v>
      </c>
      <c r="M9" s="36"/>
      <c r="N9" s="36"/>
      <c r="O9" s="36"/>
    </row>
    <row r="10" spans="1:15" ht="16.8" x14ac:dyDescent="0.3">
      <c r="A10" s="33">
        <v>34</v>
      </c>
      <c r="B10" s="33">
        <v>1</v>
      </c>
      <c r="C10" s="33">
        <v>0</v>
      </c>
      <c r="D10" s="33"/>
      <c r="E10" s="33" t="b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7" t="s">
        <v>46</v>
      </c>
      <c r="L10" s="38" t="s">
        <v>93</v>
      </c>
      <c r="M10" s="35"/>
      <c r="N10" s="36"/>
      <c r="O10" s="35"/>
    </row>
    <row r="11" spans="1:15" ht="16.8" x14ac:dyDescent="0.3">
      <c r="A11" s="33">
        <v>40</v>
      </c>
      <c r="B11" s="33">
        <v>0</v>
      </c>
      <c r="C11" s="33">
        <v>34</v>
      </c>
      <c r="D11" s="33" t="s">
        <v>94</v>
      </c>
      <c r="E11" s="33" t="b">
        <v>1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4">
        <v>1</v>
      </c>
      <c r="L11" s="33" t="s">
        <v>86</v>
      </c>
      <c r="M11" s="35"/>
      <c r="N11" s="36"/>
      <c r="O11" s="35"/>
    </row>
    <row r="12" spans="1:15" ht="16.8" x14ac:dyDescent="0.3">
      <c r="A12" s="33">
        <v>41</v>
      </c>
      <c r="B12" s="33">
        <v>0</v>
      </c>
      <c r="C12" s="33">
        <v>34</v>
      </c>
      <c r="D12" s="33" t="s">
        <v>95</v>
      </c>
      <c r="E12" s="33" t="b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4">
        <v>2</v>
      </c>
      <c r="L12" s="33" t="s">
        <v>88</v>
      </c>
      <c r="M12" s="39"/>
      <c r="N12" s="36"/>
      <c r="O12" s="35"/>
    </row>
    <row r="13" spans="1:15" ht="16.8" x14ac:dyDescent="0.3">
      <c r="A13" s="33">
        <v>42</v>
      </c>
      <c r="B13" s="33">
        <v>0</v>
      </c>
      <c r="C13" s="33">
        <v>34</v>
      </c>
      <c r="D13" s="33" t="s">
        <v>96</v>
      </c>
      <c r="E13" s="33" t="b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4">
        <v>3</v>
      </c>
      <c r="L13" s="33" t="s">
        <v>90</v>
      </c>
      <c r="M13" s="36"/>
      <c r="N13" s="36"/>
      <c r="O13" s="35"/>
    </row>
    <row r="14" spans="1:15" ht="16.8" x14ac:dyDescent="0.3">
      <c r="A14" s="33">
        <v>43</v>
      </c>
      <c r="B14" s="33">
        <v>0</v>
      </c>
      <c r="C14" s="33">
        <v>34</v>
      </c>
      <c r="D14" s="33" t="s">
        <v>97</v>
      </c>
      <c r="E14" s="33" t="b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4">
        <v>4</v>
      </c>
      <c r="L14" s="33" t="s">
        <v>92</v>
      </c>
      <c r="M14" s="36"/>
      <c r="N14" s="36"/>
      <c r="O14" s="35"/>
    </row>
    <row r="15" spans="1:15" ht="16.8" x14ac:dyDescent="0.3">
      <c r="A15" s="33">
        <v>35</v>
      </c>
      <c r="B15" s="33">
        <v>1</v>
      </c>
      <c r="C15" s="33">
        <v>0</v>
      </c>
      <c r="D15" s="33"/>
      <c r="E15" s="33" t="b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7" t="s">
        <v>63</v>
      </c>
      <c r="L15" s="38" t="s">
        <v>98</v>
      </c>
      <c r="M15" s="35"/>
      <c r="N15" s="36"/>
      <c r="O15" s="35"/>
    </row>
    <row r="16" spans="1:15" ht="16.8" x14ac:dyDescent="0.3">
      <c r="A16" s="33">
        <v>44</v>
      </c>
      <c r="B16" s="33">
        <v>0</v>
      </c>
      <c r="C16" s="33">
        <v>35</v>
      </c>
      <c r="D16" s="33" t="s">
        <v>99</v>
      </c>
      <c r="E16" s="33" t="b">
        <v>1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4">
        <v>1</v>
      </c>
      <c r="L16" s="33" t="s">
        <v>86</v>
      </c>
      <c r="M16" s="35"/>
      <c r="N16" s="36"/>
      <c r="O16" s="35"/>
    </row>
    <row r="17" spans="1:15" ht="16.8" x14ac:dyDescent="0.3">
      <c r="A17" s="33">
        <v>45</v>
      </c>
      <c r="B17" s="33">
        <v>0</v>
      </c>
      <c r="C17" s="33">
        <v>35</v>
      </c>
      <c r="D17" s="33" t="s">
        <v>100</v>
      </c>
      <c r="E17" s="33" t="b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4">
        <v>2</v>
      </c>
      <c r="L17" s="33" t="s">
        <v>88</v>
      </c>
      <c r="M17" s="39"/>
      <c r="N17" s="36"/>
      <c r="O17" s="35"/>
    </row>
    <row r="18" spans="1:15" ht="16.8" x14ac:dyDescent="0.3">
      <c r="A18" s="33">
        <v>46</v>
      </c>
      <c r="B18" s="33">
        <v>0</v>
      </c>
      <c r="C18" s="33">
        <v>35</v>
      </c>
      <c r="D18" s="33" t="s">
        <v>101</v>
      </c>
      <c r="E18" s="33" t="b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4">
        <v>3</v>
      </c>
      <c r="L18" s="33" t="s">
        <v>90</v>
      </c>
      <c r="M18" s="40"/>
      <c r="N18" s="36"/>
      <c r="O18" s="35"/>
    </row>
    <row r="19" spans="1:15" ht="16.8" x14ac:dyDescent="0.3">
      <c r="A19" s="33">
        <v>47</v>
      </c>
      <c r="B19" s="33">
        <v>0</v>
      </c>
      <c r="C19" s="33">
        <v>35</v>
      </c>
      <c r="D19" s="33" t="s">
        <v>102</v>
      </c>
      <c r="E19" s="33" t="b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4">
        <v>4</v>
      </c>
      <c r="L19" s="33" t="s">
        <v>92</v>
      </c>
      <c r="M19" s="40"/>
      <c r="N19" s="36"/>
      <c r="O19" s="35"/>
    </row>
  </sheetData>
  <mergeCells count="3">
    <mergeCell ref="A1:O1"/>
    <mergeCell ref="A2:O2"/>
    <mergeCell ref="A3:O3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view="pageBreakPreview" topLeftCell="K1" zoomScale="60" zoomScaleNormal="70" workbookViewId="0">
      <selection activeCell="M16" sqref="M16"/>
    </sheetView>
  </sheetViews>
  <sheetFormatPr defaultColWidth="9.109375" defaultRowHeight="13.8" x14ac:dyDescent="0.25"/>
  <cols>
    <col min="1" max="3" width="9" style="27" hidden="1" customWidth="1"/>
    <col min="4" max="4" width="16.33203125" style="27" hidden="1" customWidth="1"/>
    <col min="5" max="10" width="9" style="27" hidden="1" customWidth="1"/>
    <col min="11" max="11" width="9" style="27" customWidth="1"/>
    <col min="12" max="12" width="48.109375" style="47" customWidth="1"/>
    <col min="13" max="13" width="12.33203125" style="41" customWidth="1"/>
    <col min="14" max="14" width="10.33203125" style="41" bestFit="1" customWidth="1"/>
    <col min="15" max="15" width="13.109375" style="41" bestFit="1" customWidth="1"/>
    <col min="16" max="16" width="14.5546875" style="41" bestFit="1" customWidth="1"/>
    <col min="17" max="17" width="13.109375" style="41" bestFit="1" customWidth="1"/>
    <col min="18" max="18" width="11.6640625" style="41" bestFit="1" customWidth="1"/>
    <col min="19" max="20" width="13.109375" style="41" bestFit="1" customWidth="1"/>
    <col min="21" max="21" width="11.6640625" style="41" bestFit="1" customWidth="1"/>
    <col min="22" max="22" width="13.109375" style="41" bestFit="1" customWidth="1"/>
    <col min="23" max="23" width="14.5546875" style="41" bestFit="1" customWidth="1"/>
    <col min="24" max="24" width="15.5546875" style="41" bestFit="1" customWidth="1"/>
    <col min="25" max="25" width="21.44140625" style="41" customWidth="1"/>
    <col min="26" max="16384" width="9.109375" style="27"/>
  </cols>
  <sheetData>
    <row r="1" spans="1:25" ht="24" customHeight="1" x14ac:dyDescent="0.25">
      <c r="A1" s="71" t="s">
        <v>103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2"/>
    </row>
    <row r="2" spans="1:25" ht="38.25" customHeight="1" x14ac:dyDescent="0.25">
      <c r="A2" s="73" t="s">
        <v>104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25" ht="23.25" customHeight="1" x14ac:dyDescent="0.25">
      <c r="A3" s="63" t="s">
        <v>3</v>
      </c>
      <c r="B3" s="63" t="s">
        <v>4</v>
      </c>
      <c r="C3" s="63" t="s">
        <v>5</v>
      </c>
      <c r="D3" s="63" t="s">
        <v>6</v>
      </c>
      <c r="E3" s="63" t="s">
        <v>80</v>
      </c>
      <c r="F3" s="63" t="s">
        <v>8</v>
      </c>
      <c r="G3" s="63" t="s">
        <v>9</v>
      </c>
      <c r="H3" s="63" t="s">
        <v>10</v>
      </c>
      <c r="I3" s="63" t="s">
        <v>11</v>
      </c>
      <c r="J3" s="63" t="s">
        <v>12</v>
      </c>
      <c r="K3" s="75" t="s">
        <v>13</v>
      </c>
      <c r="L3" s="75" t="s">
        <v>14</v>
      </c>
      <c r="M3" s="70" t="s">
        <v>105</v>
      </c>
      <c r="N3" s="70"/>
      <c r="O3" s="70"/>
      <c r="P3" s="70"/>
      <c r="Q3" s="70" t="s">
        <v>106</v>
      </c>
      <c r="R3" s="70"/>
      <c r="S3" s="70"/>
      <c r="T3" s="70"/>
      <c r="U3" s="70"/>
      <c r="V3" s="70"/>
      <c r="W3" s="70"/>
      <c r="X3" s="70"/>
      <c r="Y3" s="70"/>
    </row>
    <row r="4" spans="1:25" ht="24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75"/>
      <c r="L4" s="75"/>
      <c r="M4" s="70"/>
      <c r="N4" s="70"/>
      <c r="O4" s="70"/>
      <c r="P4" s="70"/>
      <c r="Q4" s="70" t="s">
        <v>107</v>
      </c>
      <c r="R4" s="70"/>
      <c r="S4" s="70"/>
      <c r="T4" s="70"/>
      <c r="U4" s="70"/>
      <c r="V4" s="70"/>
      <c r="W4" s="70"/>
      <c r="X4" s="70"/>
      <c r="Y4" s="70" t="s">
        <v>108</v>
      </c>
    </row>
    <row r="5" spans="1:25" ht="18.75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75"/>
      <c r="L5" s="75"/>
      <c r="M5" s="70" t="s">
        <v>109</v>
      </c>
      <c r="N5" s="70" t="s">
        <v>110</v>
      </c>
      <c r="O5" s="70" t="s">
        <v>111</v>
      </c>
      <c r="P5" s="70" t="s">
        <v>112</v>
      </c>
      <c r="Q5" s="70" t="s">
        <v>113</v>
      </c>
      <c r="R5" s="70"/>
      <c r="S5" s="70"/>
      <c r="T5" s="70"/>
      <c r="U5" s="70" t="s">
        <v>114</v>
      </c>
      <c r="V5" s="70" t="s">
        <v>115</v>
      </c>
      <c r="W5" s="70" t="s">
        <v>116</v>
      </c>
      <c r="X5" s="70" t="s">
        <v>117</v>
      </c>
      <c r="Y5" s="70"/>
    </row>
    <row r="6" spans="1:25" ht="26.2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75"/>
      <c r="L6" s="75"/>
      <c r="M6" s="70"/>
      <c r="N6" s="70"/>
      <c r="O6" s="70"/>
      <c r="P6" s="70"/>
      <c r="Q6" s="19" t="s">
        <v>109</v>
      </c>
      <c r="R6" s="19" t="s">
        <v>110</v>
      </c>
      <c r="S6" s="19" t="s">
        <v>111</v>
      </c>
      <c r="T6" s="19" t="s">
        <v>112</v>
      </c>
      <c r="U6" s="70"/>
      <c r="V6" s="70"/>
      <c r="W6" s="70"/>
      <c r="X6" s="70"/>
      <c r="Y6" s="70"/>
    </row>
    <row r="7" spans="1:25" ht="16.8" x14ac:dyDescent="0.3">
      <c r="A7" s="42">
        <v>132</v>
      </c>
      <c r="B7" s="42">
        <v>1</v>
      </c>
      <c r="C7" s="42">
        <v>0</v>
      </c>
      <c r="D7" s="42"/>
      <c r="E7" s="42" t="b">
        <v>1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21" t="s">
        <v>23</v>
      </c>
      <c r="L7" s="43" t="s">
        <v>118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7.25" customHeight="1" x14ac:dyDescent="0.3">
      <c r="A8" s="42">
        <v>135</v>
      </c>
      <c r="B8" s="42">
        <v>1</v>
      </c>
      <c r="C8" s="42">
        <v>132</v>
      </c>
      <c r="D8" s="42"/>
      <c r="E8" s="42" t="b">
        <v>1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24">
        <v>1</v>
      </c>
      <c r="L8" s="45" t="s">
        <v>119</v>
      </c>
      <c r="M8" s="46">
        <f>+M9+M10+M11</f>
        <v>14</v>
      </c>
      <c r="N8" s="46">
        <f t="shared" ref="N8:P8" si="0">+N9+N10+N11</f>
        <v>0</v>
      </c>
      <c r="O8" s="46">
        <f t="shared" si="0"/>
        <v>0</v>
      </c>
      <c r="P8" s="46">
        <f t="shared" si="0"/>
        <v>14</v>
      </c>
      <c r="Q8" s="46"/>
      <c r="R8" s="46"/>
      <c r="S8" s="46"/>
      <c r="T8" s="46"/>
      <c r="U8" s="46"/>
      <c r="V8" s="46"/>
      <c r="W8" s="46">
        <f>+P8</f>
        <v>14</v>
      </c>
      <c r="X8" s="46"/>
      <c r="Y8" s="46"/>
    </row>
    <row r="9" spans="1:25" ht="33.6" x14ac:dyDescent="0.3">
      <c r="A9" s="42">
        <v>137</v>
      </c>
      <c r="B9" s="42">
        <v>0</v>
      </c>
      <c r="C9" s="42">
        <v>135</v>
      </c>
      <c r="D9" s="42" t="s">
        <v>120</v>
      </c>
      <c r="E9" s="42" t="b">
        <v>1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24" t="s">
        <v>28</v>
      </c>
      <c r="L9" s="45" t="s">
        <v>121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33.6" x14ac:dyDescent="0.3">
      <c r="A10" s="42">
        <v>138</v>
      </c>
      <c r="B10" s="42">
        <v>0</v>
      </c>
      <c r="C10" s="42">
        <v>135</v>
      </c>
      <c r="D10" s="42" t="s">
        <v>122</v>
      </c>
      <c r="E10" s="42" t="b">
        <v>1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24" t="s">
        <v>31</v>
      </c>
      <c r="L10" s="45" t="s">
        <v>123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33.6" x14ac:dyDescent="0.3">
      <c r="A11" s="42">
        <v>139</v>
      </c>
      <c r="B11" s="42">
        <v>0</v>
      </c>
      <c r="C11" s="42">
        <v>135</v>
      </c>
      <c r="D11" s="42" t="s">
        <v>124</v>
      </c>
      <c r="E11" s="42" t="b">
        <v>1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24" t="s">
        <v>125</v>
      </c>
      <c r="L11" s="45" t="s">
        <v>126</v>
      </c>
      <c r="M11" s="46">
        <f>+N11+O11+P11</f>
        <v>14</v>
      </c>
      <c r="N11" s="46"/>
      <c r="O11" s="46"/>
      <c r="P11" s="46">
        <v>14</v>
      </c>
      <c r="Q11" s="46"/>
      <c r="R11" s="46"/>
      <c r="S11" s="46"/>
      <c r="T11" s="46"/>
      <c r="U11" s="46"/>
      <c r="V11" s="46"/>
      <c r="W11" s="46">
        <f>+P11</f>
        <v>14</v>
      </c>
      <c r="X11" s="46"/>
      <c r="Y11" s="46"/>
    </row>
    <row r="12" spans="1:25" ht="16.8" x14ac:dyDescent="0.3">
      <c r="A12" s="42">
        <v>136</v>
      </c>
      <c r="B12" s="42">
        <v>1</v>
      </c>
      <c r="C12" s="42">
        <v>132</v>
      </c>
      <c r="D12" s="42"/>
      <c r="E12" s="42" t="b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24">
        <v>2</v>
      </c>
      <c r="L12" s="45" t="s">
        <v>127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26.25" customHeight="1" x14ac:dyDescent="0.3">
      <c r="A13" s="42">
        <v>140</v>
      </c>
      <c r="B13" s="42">
        <v>0</v>
      </c>
      <c r="C13" s="42">
        <v>136</v>
      </c>
      <c r="D13" s="42" t="s">
        <v>128</v>
      </c>
      <c r="E13" s="42" t="b">
        <v>1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24" t="s">
        <v>28</v>
      </c>
      <c r="L13" s="45" t="s">
        <v>129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24" customHeight="1" x14ac:dyDescent="0.3">
      <c r="A14" s="42">
        <v>141</v>
      </c>
      <c r="B14" s="42">
        <v>0</v>
      </c>
      <c r="C14" s="42">
        <v>136</v>
      </c>
      <c r="D14" s="42" t="s">
        <v>130</v>
      </c>
      <c r="E14" s="42" t="b">
        <v>1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24" t="s">
        <v>31</v>
      </c>
      <c r="L14" s="45" t="s">
        <v>131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16.8" x14ac:dyDescent="0.3">
      <c r="A15" s="42">
        <v>142</v>
      </c>
      <c r="B15" s="42">
        <v>0</v>
      </c>
      <c r="C15" s="42">
        <v>136</v>
      </c>
      <c r="D15" s="42" t="s">
        <v>132</v>
      </c>
      <c r="E15" s="42" t="b">
        <v>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24" t="s">
        <v>125</v>
      </c>
      <c r="L15" s="45" t="s">
        <v>133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16.8" x14ac:dyDescent="0.3">
      <c r="A16" s="42">
        <v>133</v>
      </c>
      <c r="B16" s="42">
        <v>1</v>
      </c>
      <c r="C16" s="42">
        <v>0</v>
      </c>
      <c r="D16" s="42"/>
      <c r="E16" s="42" t="b">
        <v>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21" t="s">
        <v>46</v>
      </c>
      <c r="L16" s="43" t="s">
        <v>134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16.8" x14ac:dyDescent="0.3">
      <c r="A17" s="42">
        <v>143</v>
      </c>
      <c r="B17" s="42">
        <v>2</v>
      </c>
      <c r="C17" s="42">
        <v>133</v>
      </c>
      <c r="D17" s="42"/>
      <c r="E17" s="42" t="b">
        <v>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24">
        <v>1</v>
      </c>
      <c r="L17" s="45" t="s">
        <v>135</v>
      </c>
      <c r="M17" s="46">
        <f>+M18+M19</f>
        <v>14</v>
      </c>
      <c r="N17" s="46">
        <f t="shared" ref="N17:W17" si="1">+N18+N19</f>
        <v>0</v>
      </c>
      <c r="O17" s="46">
        <f t="shared" si="1"/>
        <v>0</v>
      </c>
      <c r="P17" s="46">
        <f t="shared" si="1"/>
        <v>14</v>
      </c>
      <c r="Q17" s="46"/>
      <c r="R17" s="46"/>
      <c r="S17" s="46"/>
      <c r="T17" s="46"/>
      <c r="U17" s="46"/>
      <c r="V17" s="46"/>
      <c r="W17" s="46">
        <f t="shared" si="1"/>
        <v>14</v>
      </c>
      <c r="X17" s="46"/>
      <c r="Y17" s="46"/>
    </row>
    <row r="18" spans="1:25" ht="33.6" x14ac:dyDescent="0.3">
      <c r="A18" s="42">
        <v>154</v>
      </c>
      <c r="B18" s="42">
        <v>0</v>
      </c>
      <c r="C18" s="42">
        <v>143</v>
      </c>
      <c r="D18" s="42" t="s">
        <v>136</v>
      </c>
      <c r="E18" s="42" t="b">
        <v>1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24" t="s">
        <v>28</v>
      </c>
      <c r="L18" s="45" t="s">
        <v>137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33.6" x14ac:dyDescent="0.3">
      <c r="A19" s="42">
        <v>155</v>
      </c>
      <c r="B19" s="42">
        <v>0</v>
      </c>
      <c r="C19" s="42">
        <v>143</v>
      </c>
      <c r="D19" s="42" t="s">
        <v>138</v>
      </c>
      <c r="E19" s="42" t="b">
        <v>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24" t="s">
        <v>31</v>
      </c>
      <c r="L19" s="45" t="s">
        <v>139</v>
      </c>
      <c r="M19" s="46">
        <v>14</v>
      </c>
      <c r="N19" s="46"/>
      <c r="O19" s="46"/>
      <c r="P19" s="46">
        <v>14</v>
      </c>
      <c r="Q19" s="46"/>
      <c r="R19" s="46"/>
      <c r="S19" s="46"/>
      <c r="T19" s="46"/>
      <c r="U19" s="46"/>
      <c r="V19" s="46"/>
      <c r="W19" s="46">
        <f>+P19</f>
        <v>14</v>
      </c>
      <c r="X19" s="46"/>
      <c r="Y19" s="46"/>
    </row>
    <row r="20" spans="1:25" ht="33.6" x14ac:dyDescent="0.3">
      <c r="A20" s="42">
        <v>144</v>
      </c>
      <c r="B20" s="42">
        <v>0</v>
      </c>
      <c r="C20" s="42">
        <v>133</v>
      </c>
      <c r="D20" s="42" t="s">
        <v>140</v>
      </c>
      <c r="E20" s="42" t="b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24">
        <v>2</v>
      </c>
      <c r="L20" s="45" t="s">
        <v>141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50.4" x14ac:dyDescent="0.3">
      <c r="A21" s="42">
        <v>145</v>
      </c>
      <c r="B21" s="42">
        <v>0</v>
      </c>
      <c r="C21" s="42">
        <v>133</v>
      </c>
      <c r="D21" s="42" t="s">
        <v>142</v>
      </c>
      <c r="E21" s="42" t="b">
        <v>1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24">
        <v>3</v>
      </c>
      <c r="L21" s="45" t="s">
        <v>143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33.6" x14ac:dyDescent="0.3">
      <c r="A22" s="42">
        <v>146</v>
      </c>
      <c r="B22" s="42">
        <v>0</v>
      </c>
      <c r="C22" s="42">
        <v>133</v>
      </c>
      <c r="D22" s="42" t="s">
        <v>144</v>
      </c>
      <c r="E22" s="42" t="b">
        <v>1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24">
        <v>4</v>
      </c>
      <c r="L22" s="45" t="s">
        <v>145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33.6" x14ac:dyDescent="0.3">
      <c r="A23" s="42">
        <v>147</v>
      </c>
      <c r="B23" s="42">
        <v>2</v>
      </c>
      <c r="C23" s="42">
        <v>133</v>
      </c>
      <c r="D23" s="42"/>
      <c r="E23" s="42" t="b">
        <v>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24">
        <v>5</v>
      </c>
      <c r="L23" s="45" t="s">
        <v>146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33.6" x14ac:dyDescent="0.3">
      <c r="A24" s="42">
        <v>156</v>
      </c>
      <c r="B24" s="42">
        <v>0</v>
      </c>
      <c r="C24" s="42">
        <v>147</v>
      </c>
      <c r="D24" s="42" t="s">
        <v>147</v>
      </c>
      <c r="E24" s="42" t="b">
        <v>1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24" t="s">
        <v>28</v>
      </c>
      <c r="L24" s="45" t="s">
        <v>148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ht="50.4" x14ac:dyDescent="0.3">
      <c r="A25" s="42">
        <v>157</v>
      </c>
      <c r="B25" s="42">
        <v>0</v>
      </c>
      <c r="C25" s="42">
        <v>147</v>
      </c>
      <c r="D25" s="42" t="s">
        <v>149</v>
      </c>
      <c r="E25" s="42" t="b">
        <v>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24" t="s">
        <v>31</v>
      </c>
      <c r="L25" s="45" t="s">
        <v>150</v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50.4" x14ac:dyDescent="0.3">
      <c r="A26" s="42">
        <v>158</v>
      </c>
      <c r="B26" s="42">
        <v>0</v>
      </c>
      <c r="C26" s="42">
        <v>147</v>
      </c>
      <c r="D26" s="42" t="s">
        <v>151</v>
      </c>
      <c r="E26" s="42" t="b">
        <v>1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24" t="s">
        <v>125</v>
      </c>
      <c r="L26" s="45" t="s">
        <v>152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50.4" x14ac:dyDescent="0.3">
      <c r="A27" s="42">
        <v>148</v>
      </c>
      <c r="B27" s="42">
        <v>0</v>
      </c>
      <c r="C27" s="42">
        <v>133</v>
      </c>
      <c r="D27" s="42" t="s">
        <v>153</v>
      </c>
      <c r="E27" s="42" t="b">
        <v>1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24">
        <v>6</v>
      </c>
      <c r="L27" s="45" t="s">
        <v>154</v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50.4" x14ac:dyDescent="0.3">
      <c r="A28" s="42">
        <v>149</v>
      </c>
      <c r="B28" s="42">
        <v>0</v>
      </c>
      <c r="C28" s="42">
        <v>133</v>
      </c>
      <c r="D28" s="42" t="s">
        <v>155</v>
      </c>
      <c r="E28" s="42" t="b">
        <v>1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24">
        <v>7</v>
      </c>
      <c r="L28" s="45" t="s">
        <v>156</v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ht="50.4" x14ac:dyDescent="0.3">
      <c r="A29" s="42">
        <v>159</v>
      </c>
      <c r="B29" s="42">
        <v>0</v>
      </c>
      <c r="C29" s="42">
        <v>149</v>
      </c>
      <c r="D29" s="42" t="s">
        <v>157</v>
      </c>
      <c r="E29" s="42" t="b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24" t="s">
        <v>28</v>
      </c>
      <c r="L29" s="45" t="s">
        <v>158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ht="50.4" x14ac:dyDescent="0.3">
      <c r="A30" s="42">
        <v>160</v>
      </c>
      <c r="B30" s="42">
        <v>0</v>
      </c>
      <c r="C30" s="42">
        <v>149</v>
      </c>
      <c r="D30" s="42" t="s">
        <v>159</v>
      </c>
      <c r="E30" s="42" t="b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24" t="s">
        <v>31</v>
      </c>
      <c r="L30" s="45" t="s">
        <v>160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ht="16.8" x14ac:dyDescent="0.3">
      <c r="A31" s="42">
        <v>150</v>
      </c>
      <c r="B31" s="42">
        <v>0</v>
      </c>
      <c r="C31" s="42">
        <v>133</v>
      </c>
      <c r="D31" s="42"/>
      <c r="E31" s="42" t="b">
        <v>1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24">
        <v>8</v>
      </c>
      <c r="L31" s="45" t="s">
        <v>161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33.6" x14ac:dyDescent="0.3">
      <c r="A32" s="42">
        <v>161</v>
      </c>
      <c r="B32" s="42">
        <v>0</v>
      </c>
      <c r="C32" s="42">
        <v>150</v>
      </c>
      <c r="D32" s="42" t="s">
        <v>162</v>
      </c>
      <c r="E32" s="42" t="b">
        <v>1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24" t="s">
        <v>28</v>
      </c>
      <c r="L32" s="45" t="s">
        <v>163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33.6" x14ac:dyDescent="0.3">
      <c r="A33" s="42">
        <v>162</v>
      </c>
      <c r="B33" s="42">
        <v>0</v>
      </c>
      <c r="C33" s="42">
        <v>150</v>
      </c>
      <c r="D33" s="42" t="s">
        <v>164</v>
      </c>
      <c r="E33" s="42" t="b">
        <v>1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24" t="s">
        <v>31</v>
      </c>
      <c r="L33" s="45" t="s">
        <v>165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33.6" x14ac:dyDescent="0.3">
      <c r="A34" s="42">
        <v>163</v>
      </c>
      <c r="B34" s="42">
        <v>0</v>
      </c>
      <c r="C34" s="42">
        <v>150</v>
      </c>
      <c r="D34" s="42" t="s">
        <v>166</v>
      </c>
      <c r="E34" s="42" t="b">
        <v>1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24" t="s">
        <v>125</v>
      </c>
      <c r="L34" s="45" t="s">
        <v>167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50.4" x14ac:dyDescent="0.3">
      <c r="A35" s="42">
        <v>164</v>
      </c>
      <c r="B35" s="42">
        <v>0</v>
      </c>
      <c r="C35" s="42">
        <v>150</v>
      </c>
      <c r="D35" s="42" t="s">
        <v>168</v>
      </c>
      <c r="E35" s="42" t="b">
        <v>1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24" t="s">
        <v>169</v>
      </c>
      <c r="L35" s="45" t="s">
        <v>170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33.6" x14ac:dyDescent="0.3">
      <c r="A36" s="42">
        <v>165</v>
      </c>
      <c r="B36" s="42">
        <v>0</v>
      </c>
      <c r="C36" s="42">
        <v>150</v>
      </c>
      <c r="D36" s="42" t="s">
        <v>171</v>
      </c>
      <c r="E36" s="42" t="b">
        <v>1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24" t="s">
        <v>172</v>
      </c>
      <c r="L36" s="45" t="s">
        <v>173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16.8" x14ac:dyDescent="0.3">
      <c r="A37" s="42">
        <v>151</v>
      </c>
      <c r="B37" s="42">
        <v>0</v>
      </c>
      <c r="C37" s="42">
        <v>133</v>
      </c>
      <c r="D37" s="42"/>
      <c r="E37" s="42" t="b">
        <v>1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24">
        <v>9</v>
      </c>
      <c r="L37" s="45" t="s">
        <v>174</v>
      </c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33.6" x14ac:dyDescent="0.3">
      <c r="A38" s="42">
        <v>166</v>
      </c>
      <c r="B38" s="42">
        <v>0</v>
      </c>
      <c r="C38" s="42">
        <v>151</v>
      </c>
      <c r="D38" s="42" t="s">
        <v>175</v>
      </c>
      <c r="E38" s="42" t="b">
        <v>1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24" t="s">
        <v>28</v>
      </c>
      <c r="L38" s="45" t="s">
        <v>176</v>
      </c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6.8" x14ac:dyDescent="0.3">
      <c r="A39" s="42">
        <v>167</v>
      </c>
      <c r="B39" s="42">
        <v>0</v>
      </c>
      <c r="C39" s="42">
        <v>151</v>
      </c>
      <c r="D39" s="42" t="s">
        <v>177</v>
      </c>
      <c r="E39" s="42" t="b">
        <v>1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24" t="s">
        <v>31</v>
      </c>
      <c r="L39" s="45" t="s">
        <v>178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6.8" x14ac:dyDescent="0.3">
      <c r="A40" s="42">
        <v>168</v>
      </c>
      <c r="B40" s="42">
        <v>0</v>
      </c>
      <c r="C40" s="42">
        <v>151</v>
      </c>
      <c r="D40" s="42" t="s">
        <v>179</v>
      </c>
      <c r="E40" s="42" t="b">
        <v>1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24" t="s">
        <v>125</v>
      </c>
      <c r="L40" s="45" t="s">
        <v>180</v>
      </c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33.6" x14ac:dyDescent="0.3">
      <c r="A41" s="42">
        <v>169</v>
      </c>
      <c r="B41" s="42">
        <v>0</v>
      </c>
      <c r="C41" s="42">
        <v>151</v>
      </c>
      <c r="D41" s="42" t="s">
        <v>181</v>
      </c>
      <c r="E41" s="42" t="b">
        <v>1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24" t="s">
        <v>169</v>
      </c>
      <c r="L41" s="45" t="s">
        <v>182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ht="33.6" x14ac:dyDescent="0.3">
      <c r="A42" s="42">
        <v>152</v>
      </c>
      <c r="B42" s="42">
        <v>0</v>
      </c>
      <c r="C42" s="42">
        <v>133</v>
      </c>
      <c r="D42" s="42" t="s">
        <v>183</v>
      </c>
      <c r="E42" s="42" t="b">
        <v>1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24">
        <v>10</v>
      </c>
      <c r="L42" s="45" t="s">
        <v>184</v>
      </c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33.6" x14ac:dyDescent="0.3">
      <c r="A43" s="42">
        <v>153</v>
      </c>
      <c r="B43" s="42">
        <v>0</v>
      </c>
      <c r="C43" s="42">
        <v>133</v>
      </c>
      <c r="D43" s="42" t="s">
        <v>185</v>
      </c>
      <c r="E43" s="42" t="b">
        <v>1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24">
        <v>11</v>
      </c>
      <c r="L43" s="45" t="s">
        <v>186</v>
      </c>
      <c r="M43" s="46">
        <f>+M44</f>
        <v>14</v>
      </c>
      <c r="N43" s="46">
        <f t="shared" ref="N43:P43" si="2">+N44</f>
        <v>0</v>
      </c>
      <c r="O43" s="46">
        <f t="shared" si="2"/>
        <v>0</v>
      </c>
      <c r="P43" s="46">
        <f t="shared" si="2"/>
        <v>14</v>
      </c>
      <c r="Q43" s="46"/>
      <c r="R43" s="46"/>
      <c r="S43" s="46"/>
      <c r="T43" s="46"/>
      <c r="U43" s="46"/>
      <c r="V43" s="46"/>
      <c r="W43" s="46">
        <f>+P43</f>
        <v>14</v>
      </c>
      <c r="X43" s="46"/>
      <c r="Y43" s="46"/>
    </row>
    <row r="44" spans="1:25" ht="33.6" x14ac:dyDescent="0.3">
      <c r="A44" s="42">
        <v>170</v>
      </c>
      <c r="B44" s="42">
        <v>2</v>
      </c>
      <c r="C44" s="42">
        <v>153</v>
      </c>
      <c r="D44" s="42"/>
      <c r="E44" s="42" t="b">
        <v>1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24" t="s">
        <v>28</v>
      </c>
      <c r="L44" s="45" t="s">
        <v>187</v>
      </c>
      <c r="M44" s="46">
        <f>+M45+M46+M47+M48</f>
        <v>14</v>
      </c>
      <c r="N44" s="46">
        <f t="shared" ref="N44:P44" si="3">+N45+N46+N47+N48</f>
        <v>0</v>
      </c>
      <c r="O44" s="46">
        <f t="shared" si="3"/>
        <v>0</v>
      </c>
      <c r="P44" s="46">
        <f t="shared" si="3"/>
        <v>14</v>
      </c>
      <c r="Q44" s="46"/>
      <c r="R44" s="46"/>
      <c r="S44" s="46"/>
      <c r="T44" s="46"/>
      <c r="U44" s="46"/>
      <c r="V44" s="46"/>
      <c r="W44" s="46">
        <f>+P44</f>
        <v>14</v>
      </c>
      <c r="X44" s="46"/>
      <c r="Y44" s="46"/>
    </row>
    <row r="45" spans="1:25" ht="33.6" x14ac:dyDescent="0.3">
      <c r="A45" s="42">
        <v>172</v>
      </c>
      <c r="B45" s="42">
        <v>0</v>
      </c>
      <c r="C45" s="42">
        <v>170</v>
      </c>
      <c r="D45" s="42" t="s">
        <v>188</v>
      </c>
      <c r="E45" s="42" t="b">
        <v>1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24" t="s">
        <v>189</v>
      </c>
      <c r="L45" s="45" t="s">
        <v>190</v>
      </c>
      <c r="M45" s="46">
        <f>+P45</f>
        <v>13</v>
      </c>
      <c r="N45" s="46"/>
      <c r="O45" s="46"/>
      <c r="P45" s="46">
        <v>13</v>
      </c>
      <c r="Q45" s="46"/>
      <c r="R45" s="46"/>
      <c r="S45" s="46"/>
      <c r="T45" s="46"/>
      <c r="U45" s="46"/>
      <c r="V45" s="46"/>
      <c r="W45" s="46">
        <f>+P45</f>
        <v>13</v>
      </c>
      <c r="X45" s="46"/>
      <c r="Y45" s="46"/>
    </row>
    <row r="46" spans="1:25" ht="33.6" x14ac:dyDescent="0.3">
      <c r="A46" s="42">
        <v>173</v>
      </c>
      <c r="B46" s="42">
        <v>0</v>
      </c>
      <c r="C46" s="42">
        <v>170</v>
      </c>
      <c r="D46" s="42" t="s">
        <v>191</v>
      </c>
      <c r="E46" s="42" t="b">
        <v>1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24" t="s">
        <v>189</v>
      </c>
      <c r="L46" s="45" t="s">
        <v>192</v>
      </c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33.6" x14ac:dyDescent="0.3">
      <c r="A47" s="42">
        <v>174</v>
      </c>
      <c r="B47" s="42">
        <v>0</v>
      </c>
      <c r="C47" s="42">
        <v>170</v>
      </c>
      <c r="D47" s="42" t="s">
        <v>193</v>
      </c>
      <c r="E47" s="42" t="b">
        <v>1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24" t="s">
        <v>189</v>
      </c>
      <c r="L47" s="45" t="s">
        <v>194</v>
      </c>
      <c r="M47" s="46">
        <f>+P47</f>
        <v>1</v>
      </c>
      <c r="N47" s="46"/>
      <c r="O47" s="46"/>
      <c r="P47" s="46">
        <v>1</v>
      </c>
      <c r="Q47" s="46"/>
      <c r="R47" s="46"/>
      <c r="S47" s="46"/>
      <c r="T47" s="46"/>
      <c r="U47" s="46"/>
      <c r="V47" s="46"/>
      <c r="W47" s="46">
        <f>+P47</f>
        <v>1</v>
      </c>
      <c r="X47" s="46"/>
      <c r="Y47" s="46"/>
    </row>
    <row r="48" spans="1:25" ht="16.8" x14ac:dyDescent="0.3">
      <c r="A48" s="42">
        <v>175</v>
      </c>
      <c r="B48" s="42">
        <v>0</v>
      </c>
      <c r="C48" s="42">
        <v>170</v>
      </c>
      <c r="D48" s="42" t="s">
        <v>195</v>
      </c>
      <c r="E48" s="42" t="b">
        <v>1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24" t="s">
        <v>189</v>
      </c>
      <c r="L48" s="45" t="s">
        <v>196</v>
      </c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ht="33.6" x14ac:dyDescent="0.3">
      <c r="A49" s="42">
        <v>171</v>
      </c>
      <c r="B49" s="42">
        <v>2</v>
      </c>
      <c r="C49" s="42">
        <v>153</v>
      </c>
      <c r="D49" s="42"/>
      <c r="E49" s="42" t="b">
        <v>1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24" t="s">
        <v>31</v>
      </c>
      <c r="L49" s="45" t="s">
        <v>197</v>
      </c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ht="33.6" x14ac:dyDescent="0.3">
      <c r="A50" s="42">
        <v>176</v>
      </c>
      <c r="B50" s="42">
        <v>0</v>
      </c>
      <c r="C50" s="42">
        <v>171</v>
      </c>
      <c r="D50" s="42" t="s">
        <v>198</v>
      </c>
      <c r="E50" s="42" t="b">
        <v>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24" t="s">
        <v>189</v>
      </c>
      <c r="L50" s="45" t="s">
        <v>199</v>
      </c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33.6" x14ac:dyDescent="0.3">
      <c r="A51" s="42">
        <v>177</v>
      </c>
      <c r="B51" s="42">
        <v>0</v>
      </c>
      <c r="C51" s="42">
        <v>171</v>
      </c>
      <c r="D51" s="42" t="s">
        <v>200</v>
      </c>
      <c r="E51" s="42" t="b">
        <v>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24" t="s">
        <v>189</v>
      </c>
      <c r="L51" s="45" t="s">
        <v>201</v>
      </c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6.8" x14ac:dyDescent="0.3">
      <c r="A52" s="42">
        <v>134</v>
      </c>
      <c r="B52" s="42">
        <v>1</v>
      </c>
      <c r="C52" s="42">
        <v>0</v>
      </c>
      <c r="D52" s="42"/>
      <c r="E52" s="42" t="b">
        <v>1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21" t="s">
        <v>63</v>
      </c>
      <c r="L52" s="43" t="s">
        <v>202</v>
      </c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33.6" x14ac:dyDescent="0.3">
      <c r="A53" s="42">
        <v>178</v>
      </c>
      <c r="B53" s="42">
        <v>0</v>
      </c>
      <c r="C53" s="42">
        <v>134</v>
      </c>
      <c r="D53" s="42" t="s">
        <v>203</v>
      </c>
      <c r="E53" s="42" t="b">
        <v>1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24">
        <v>1</v>
      </c>
      <c r="L53" s="45" t="s">
        <v>204</v>
      </c>
      <c r="M53" s="46">
        <v>9</v>
      </c>
      <c r="N53" s="46"/>
      <c r="O53" s="46"/>
      <c r="P53" s="46">
        <v>9</v>
      </c>
      <c r="Q53" s="46"/>
      <c r="R53" s="46"/>
      <c r="S53" s="46"/>
      <c r="T53" s="46"/>
      <c r="U53" s="46"/>
      <c r="V53" s="46"/>
      <c r="W53" s="46">
        <f>+P53</f>
        <v>9</v>
      </c>
      <c r="X53" s="46"/>
      <c r="Y53" s="46"/>
    </row>
    <row r="54" spans="1:25" ht="33.6" x14ac:dyDescent="0.3">
      <c r="A54" s="42">
        <v>179</v>
      </c>
      <c r="B54" s="42">
        <v>0</v>
      </c>
      <c r="C54" s="42">
        <v>134</v>
      </c>
      <c r="D54" s="42" t="s">
        <v>205</v>
      </c>
      <c r="E54" s="42" t="b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24">
        <v>2</v>
      </c>
      <c r="L54" s="45" t="s">
        <v>206</v>
      </c>
      <c r="M54" s="46">
        <v>5</v>
      </c>
      <c r="N54" s="46"/>
      <c r="O54" s="46"/>
      <c r="P54" s="46">
        <v>5</v>
      </c>
      <c r="Q54" s="46"/>
      <c r="R54" s="46"/>
      <c r="S54" s="46"/>
      <c r="T54" s="46"/>
      <c r="U54" s="46"/>
      <c r="V54" s="46"/>
      <c r="W54" s="46">
        <f>+P54</f>
        <v>5</v>
      </c>
      <c r="X54" s="46"/>
      <c r="Y54" s="46"/>
    </row>
    <row r="55" spans="1:25" ht="33.6" x14ac:dyDescent="0.3">
      <c r="A55" s="42">
        <v>180</v>
      </c>
      <c r="B55" s="42">
        <v>0</v>
      </c>
      <c r="C55" s="42">
        <v>134</v>
      </c>
      <c r="D55" s="42" t="s">
        <v>207</v>
      </c>
      <c r="E55" s="42" t="b">
        <v>1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24">
        <v>3</v>
      </c>
      <c r="L55" s="45" t="s">
        <v>208</v>
      </c>
      <c r="M55" s="46">
        <v>4</v>
      </c>
      <c r="N55" s="46"/>
      <c r="O55" s="46"/>
      <c r="P55" s="46">
        <v>4</v>
      </c>
      <c r="Q55" s="46"/>
      <c r="R55" s="46"/>
      <c r="S55" s="46"/>
      <c r="T55" s="46"/>
      <c r="U55" s="46"/>
      <c r="V55" s="46"/>
      <c r="W55" s="46">
        <f>+P55</f>
        <v>4</v>
      </c>
      <c r="X55" s="46"/>
      <c r="Y55" s="46"/>
    </row>
    <row r="56" spans="1:25" ht="16.8" x14ac:dyDescent="0.3">
      <c r="A56" s="42">
        <v>181</v>
      </c>
      <c r="B56" s="42">
        <v>1</v>
      </c>
      <c r="C56" s="42">
        <v>134</v>
      </c>
      <c r="D56" s="42"/>
      <c r="E56" s="42" t="b">
        <v>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24">
        <v>4</v>
      </c>
      <c r="L56" s="45" t="s">
        <v>209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16.8" x14ac:dyDescent="0.3">
      <c r="A57" s="42">
        <v>187</v>
      </c>
      <c r="B57" s="42">
        <v>0</v>
      </c>
      <c r="C57" s="42">
        <v>181</v>
      </c>
      <c r="D57" s="42" t="s">
        <v>210</v>
      </c>
      <c r="E57" s="42" t="b">
        <v>1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24" t="s">
        <v>28</v>
      </c>
      <c r="L57" s="45" t="s">
        <v>211</v>
      </c>
      <c r="M57" s="46">
        <v>9</v>
      </c>
      <c r="N57" s="46"/>
      <c r="O57" s="46"/>
      <c r="P57" s="46">
        <v>9</v>
      </c>
      <c r="Q57" s="46"/>
      <c r="R57" s="46"/>
      <c r="S57" s="46"/>
      <c r="T57" s="46"/>
      <c r="U57" s="46"/>
      <c r="V57" s="46"/>
      <c r="W57" s="46">
        <f>+P57</f>
        <v>9</v>
      </c>
      <c r="X57" s="46"/>
      <c r="Y57" s="46"/>
    </row>
    <row r="58" spans="1:25" ht="33.6" x14ac:dyDescent="0.3">
      <c r="A58" s="42">
        <v>188</v>
      </c>
      <c r="B58" s="42">
        <v>0</v>
      </c>
      <c r="C58" s="42">
        <v>181</v>
      </c>
      <c r="D58" s="42" t="s">
        <v>212</v>
      </c>
      <c r="E58" s="42" t="b">
        <v>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24" t="s">
        <v>31</v>
      </c>
      <c r="L58" s="45" t="s">
        <v>213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33.6" x14ac:dyDescent="0.3">
      <c r="A59" s="42">
        <v>189</v>
      </c>
      <c r="B59" s="42">
        <v>0</v>
      </c>
      <c r="C59" s="42">
        <v>181</v>
      </c>
      <c r="D59" s="42" t="s">
        <v>214</v>
      </c>
      <c r="E59" s="42" t="b">
        <v>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24" t="s">
        <v>125</v>
      </c>
      <c r="L59" s="45" t="s">
        <v>215</v>
      </c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</sheetData>
  <mergeCells count="27">
    <mergeCell ref="A1:Y1"/>
    <mergeCell ref="A2:Y2"/>
    <mergeCell ref="J3:J6"/>
    <mergeCell ref="K3:K6"/>
    <mergeCell ref="L3:L6"/>
    <mergeCell ref="M3:P4"/>
    <mergeCell ref="X5:X6"/>
    <mergeCell ref="O5:O6"/>
    <mergeCell ref="P5:P6"/>
    <mergeCell ref="Q5:T5"/>
    <mergeCell ref="U5:U6"/>
    <mergeCell ref="V5:V6"/>
    <mergeCell ref="W5:W6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Q3:Y3"/>
    <mergeCell ref="Q4:X4"/>
    <mergeCell ref="Y4:Y6"/>
    <mergeCell ref="M5:M6"/>
    <mergeCell ref="N5:N6"/>
  </mergeCells>
  <pageMargins left="0.7" right="0.7" top="0.75" bottom="0.75" header="0.3" footer="0.3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K1" zoomScale="85" zoomScaleNormal="100" zoomScaleSheetLayoutView="85" workbookViewId="0">
      <selection activeCell="M19" sqref="M19"/>
    </sheetView>
  </sheetViews>
  <sheetFormatPr defaultColWidth="9" defaultRowHeight="16.8" x14ac:dyDescent="0.3"/>
  <cols>
    <col min="1" max="3" width="9" style="6" hidden="1" customWidth="1"/>
    <col min="4" max="4" width="30" style="6" hidden="1" customWidth="1"/>
    <col min="5" max="10" width="9" style="6" hidden="1" customWidth="1"/>
    <col min="11" max="11" width="9" style="6"/>
    <col min="12" max="12" width="34.109375" style="13" customWidth="1"/>
    <col min="13" max="13" width="13" style="14" customWidth="1"/>
    <col min="14" max="14" width="12.33203125" style="14" customWidth="1"/>
    <col min="15" max="15" width="11.6640625" style="14" customWidth="1"/>
    <col min="16" max="16" width="14" style="14" customWidth="1"/>
    <col min="17" max="16384" width="9" style="6"/>
  </cols>
  <sheetData>
    <row r="1" spans="1:16" ht="16.5" customHeight="1" x14ac:dyDescent="0.3">
      <c r="A1" s="76" t="s">
        <v>216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</row>
    <row r="2" spans="1:16" ht="33" customHeight="1" x14ac:dyDescent="0.3">
      <c r="A2" s="78" t="s">
        <v>217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x14ac:dyDescent="0.3">
      <c r="A3" s="83" t="s">
        <v>3</v>
      </c>
      <c r="B3" s="83" t="s">
        <v>4</v>
      </c>
      <c r="C3" s="83" t="s">
        <v>5</v>
      </c>
      <c r="D3" s="83" t="s">
        <v>6</v>
      </c>
      <c r="E3" s="83" t="s">
        <v>80</v>
      </c>
      <c r="F3" s="83" t="s">
        <v>8</v>
      </c>
      <c r="G3" s="83" t="s">
        <v>9</v>
      </c>
      <c r="H3" s="83" t="s">
        <v>10</v>
      </c>
      <c r="I3" s="83" t="s">
        <v>11</v>
      </c>
      <c r="J3" s="83" t="s">
        <v>12</v>
      </c>
      <c r="K3" s="84" t="s">
        <v>13</v>
      </c>
      <c r="L3" s="84" t="s">
        <v>14</v>
      </c>
      <c r="M3" s="84" t="s">
        <v>109</v>
      </c>
      <c r="N3" s="80" t="s">
        <v>218</v>
      </c>
      <c r="O3" s="81"/>
      <c r="P3" s="82"/>
    </row>
    <row r="4" spans="1:16" x14ac:dyDescent="0.3">
      <c r="A4" s="83"/>
      <c r="B4" s="83"/>
      <c r="C4" s="83"/>
      <c r="D4" s="83"/>
      <c r="E4" s="83"/>
      <c r="F4" s="83"/>
      <c r="G4" s="83"/>
      <c r="H4" s="83"/>
      <c r="I4" s="83"/>
      <c r="J4" s="83"/>
      <c r="K4" s="85"/>
      <c r="L4" s="85"/>
      <c r="M4" s="85"/>
      <c r="N4" s="7" t="s">
        <v>219</v>
      </c>
      <c r="O4" s="7" t="s">
        <v>111</v>
      </c>
      <c r="P4" s="7" t="s">
        <v>112</v>
      </c>
    </row>
    <row r="5" spans="1:16" x14ac:dyDescent="0.3">
      <c r="A5" s="8">
        <v>89</v>
      </c>
      <c r="B5" s="8">
        <v>1</v>
      </c>
      <c r="C5" s="8">
        <v>0</v>
      </c>
      <c r="D5" s="8"/>
      <c r="E5" s="8" t="b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7" t="s">
        <v>23</v>
      </c>
      <c r="L5" s="9" t="s">
        <v>118</v>
      </c>
      <c r="M5" s="10"/>
      <c r="N5" s="10"/>
      <c r="O5" s="10"/>
      <c r="P5" s="10"/>
    </row>
    <row r="6" spans="1:16" x14ac:dyDescent="0.3">
      <c r="A6" s="8">
        <v>92</v>
      </c>
      <c r="B6" s="8">
        <v>1</v>
      </c>
      <c r="C6" s="8">
        <v>89</v>
      </c>
      <c r="D6" s="8"/>
      <c r="E6" s="8" t="b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11">
        <v>1</v>
      </c>
      <c r="L6" s="12" t="s">
        <v>220</v>
      </c>
      <c r="M6" s="10"/>
      <c r="N6" s="10"/>
      <c r="O6" s="10"/>
      <c r="P6" s="10"/>
    </row>
    <row r="7" spans="1:16" ht="33.6" x14ac:dyDescent="0.3">
      <c r="A7" s="8">
        <v>98</v>
      </c>
      <c r="B7" s="8">
        <v>2</v>
      </c>
      <c r="C7" s="8">
        <v>92</v>
      </c>
      <c r="D7" s="8"/>
      <c r="E7" s="8" t="b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11" t="s">
        <v>28</v>
      </c>
      <c r="L7" s="12" t="s">
        <v>221</v>
      </c>
      <c r="M7" s="10"/>
      <c r="N7" s="10"/>
      <c r="O7" s="10"/>
      <c r="P7" s="10"/>
    </row>
    <row r="8" spans="1:16" x14ac:dyDescent="0.3">
      <c r="A8" s="8">
        <v>100</v>
      </c>
      <c r="B8" s="8">
        <v>0</v>
      </c>
      <c r="C8" s="8">
        <v>98</v>
      </c>
      <c r="D8" s="8" t="s">
        <v>222</v>
      </c>
      <c r="E8" s="8" t="b">
        <v>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11" t="s">
        <v>189</v>
      </c>
      <c r="L8" s="12" t="s">
        <v>223</v>
      </c>
      <c r="M8" s="10"/>
      <c r="N8" s="10"/>
      <c r="O8" s="10"/>
      <c r="P8" s="10"/>
    </row>
    <row r="9" spans="1:16" x14ac:dyDescent="0.3">
      <c r="A9" s="8">
        <v>101</v>
      </c>
      <c r="B9" s="8">
        <v>0</v>
      </c>
      <c r="C9" s="8">
        <v>98</v>
      </c>
      <c r="D9" s="8" t="s">
        <v>224</v>
      </c>
      <c r="E9" s="8" t="b">
        <v>1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11" t="s">
        <v>189</v>
      </c>
      <c r="L9" s="12" t="s">
        <v>225</v>
      </c>
      <c r="M9" s="10"/>
      <c r="N9" s="10"/>
      <c r="O9" s="10"/>
      <c r="P9" s="10"/>
    </row>
    <row r="10" spans="1:16" ht="33.6" x14ac:dyDescent="0.3">
      <c r="A10" s="8">
        <v>99</v>
      </c>
      <c r="B10" s="8">
        <v>0</v>
      </c>
      <c r="C10" s="8">
        <v>92</v>
      </c>
      <c r="D10" s="8" t="s">
        <v>226</v>
      </c>
      <c r="E10" s="8" t="b">
        <v>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11" t="s">
        <v>31</v>
      </c>
      <c r="L10" s="12" t="s">
        <v>227</v>
      </c>
      <c r="M10" s="10"/>
      <c r="N10" s="10"/>
      <c r="O10" s="10"/>
      <c r="P10" s="10"/>
    </row>
    <row r="11" spans="1:16" x14ac:dyDescent="0.3">
      <c r="A11" s="8">
        <v>93</v>
      </c>
      <c r="B11" s="8">
        <v>0</v>
      </c>
      <c r="C11" s="8">
        <v>89</v>
      </c>
      <c r="D11" s="8" t="s">
        <v>228</v>
      </c>
      <c r="E11" s="8" t="b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1">
        <v>2</v>
      </c>
      <c r="L11" s="12" t="s">
        <v>229</v>
      </c>
      <c r="M11" s="10"/>
      <c r="N11" s="10"/>
      <c r="O11" s="10"/>
      <c r="P11" s="10"/>
    </row>
    <row r="12" spans="1:16" ht="33.6" x14ac:dyDescent="0.3">
      <c r="A12" s="8">
        <v>94</v>
      </c>
      <c r="B12" s="8">
        <v>0</v>
      </c>
      <c r="C12" s="8">
        <v>89</v>
      </c>
      <c r="D12" s="8"/>
      <c r="E12" s="8" t="b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11">
        <v>3</v>
      </c>
      <c r="L12" s="12" t="s">
        <v>230</v>
      </c>
      <c r="M12" s="10"/>
      <c r="N12" s="10"/>
      <c r="O12" s="10"/>
      <c r="P12" s="10"/>
    </row>
    <row r="13" spans="1:16" x14ac:dyDescent="0.3">
      <c r="A13" s="8">
        <v>102</v>
      </c>
      <c r="B13" s="8">
        <v>0</v>
      </c>
      <c r="C13" s="8">
        <v>94</v>
      </c>
      <c r="D13" s="8" t="s">
        <v>231</v>
      </c>
      <c r="E13" s="8" t="b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11" t="s">
        <v>189</v>
      </c>
      <c r="L13" s="12" t="s">
        <v>232</v>
      </c>
      <c r="M13" s="10"/>
      <c r="N13" s="10"/>
      <c r="O13" s="10"/>
      <c r="P13" s="10"/>
    </row>
    <row r="14" spans="1:16" x14ac:dyDescent="0.3">
      <c r="A14" s="8">
        <v>103</v>
      </c>
      <c r="B14" s="8">
        <v>0</v>
      </c>
      <c r="C14" s="8">
        <v>94</v>
      </c>
      <c r="D14" s="8" t="s">
        <v>233</v>
      </c>
      <c r="E14" s="8" t="b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11" t="s">
        <v>189</v>
      </c>
      <c r="L14" s="12" t="s">
        <v>194</v>
      </c>
      <c r="M14" s="10"/>
      <c r="N14" s="10"/>
      <c r="O14" s="10"/>
      <c r="P14" s="10"/>
    </row>
    <row r="15" spans="1:16" ht="33.6" x14ac:dyDescent="0.3">
      <c r="A15" s="8">
        <v>95</v>
      </c>
      <c r="B15" s="8">
        <v>0</v>
      </c>
      <c r="C15" s="8">
        <v>89</v>
      </c>
      <c r="D15" s="8" t="s">
        <v>234</v>
      </c>
      <c r="E15" s="8" t="b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11">
        <v>4</v>
      </c>
      <c r="L15" s="12" t="s">
        <v>235</v>
      </c>
      <c r="M15" s="10"/>
      <c r="N15" s="10"/>
      <c r="O15" s="10"/>
      <c r="P15" s="10"/>
    </row>
    <row r="16" spans="1:16" ht="33.6" x14ac:dyDescent="0.3">
      <c r="A16" s="8">
        <v>96</v>
      </c>
      <c r="B16" s="8">
        <v>0</v>
      </c>
      <c r="C16" s="8">
        <v>89</v>
      </c>
      <c r="D16" s="8" t="s">
        <v>236</v>
      </c>
      <c r="E16" s="8" t="b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11">
        <v>5</v>
      </c>
      <c r="L16" s="12" t="s">
        <v>237</v>
      </c>
      <c r="M16" s="10"/>
      <c r="N16" s="10"/>
      <c r="O16" s="10"/>
      <c r="P16" s="10"/>
    </row>
    <row r="17" spans="1:16" ht="33.6" x14ac:dyDescent="0.3">
      <c r="A17" s="8">
        <v>97</v>
      </c>
      <c r="B17" s="8">
        <v>0</v>
      </c>
      <c r="C17" s="8">
        <v>89</v>
      </c>
      <c r="D17" s="8" t="s">
        <v>238</v>
      </c>
      <c r="E17" s="8" t="b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11">
        <v>6</v>
      </c>
      <c r="L17" s="12" t="s">
        <v>239</v>
      </c>
      <c r="M17" s="10"/>
      <c r="N17" s="10"/>
      <c r="O17" s="10"/>
      <c r="P17" s="10"/>
    </row>
    <row r="18" spans="1:16" x14ac:dyDescent="0.3">
      <c r="A18" s="8">
        <v>90</v>
      </c>
      <c r="B18" s="8">
        <v>1</v>
      </c>
      <c r="C18" s="8">
        <v>0</v>
      </c>
      <c r="D18" s="8"/>
      <c r="E18" s="8" t="b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7" t="s">
        <v>46</v>
      </c>
      <c r="L18" s="9" t="s">
        <v>134</v>
      </c>
      <c r="M18" s="10"/>
      <c r="N18" s="10"/>
      <c r="O18" s="10"/>
      <c r="P18" s="10"/>
    </row>
    <row r="19" spans="1:16" x14ac:dyDescent="0.3">
      <c r="A19" s="8">
        <v>104</v>
      </c>
      <c r="B19" s="8">
        <v>2</v>
      </c>
      <c r="C19" s="8">
        <v>90</v>
      </c>
      <c r="D19" s="8"/>
      <c r="E19" s="8" t="b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11">
        <v>1</v>
      </c>
      <c r="L19" s="12" t="s">
        <v>240</v>
      </c>
      <c r="M19" s="10"/>
      <c r="N19" s="10"/>
      <c r="O19" s="10"/>
      <c r="P19" s="10"/>
    </row>
    <row r="20" spans="1:16" x14ac:dyDescent="0.3">
      <c r="A20" s="8">
        <v>113</v>
      </c>
      <c r="B20" s="8">
        <v>0</v>
      </c>
      <c r="C20" s="8">
        <v>104</v>
      </c>
      <c r="D20" s="8" t="s">
        <v>136</v>
      </c>
      <c r="E20" s="8" t="b">
        <v>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11" t="s">
        <v>28</v>
      </c>
      <c r="L20" s="12" t="s">
        <v>137</v>
      </c>
      <c r="M20" s="10"/>
      <c r="N20" s="10"/>
      <c r="O20" s="10"/>
      <c r="P20" s="10"/>
    </row>
    <row r="21" spans="1:16" x14ac:dyDescent="0.3">
      <c r="A21" s="8">
        <v>114</v>
      </c>
      <c r="B21" s="8">
        <v>0</v>
      </c>
      <c r="C21" s="8">
        <v>104</v>
      </c>
      <c r="D21" s="8" t="s">
        <v>138</v>
      </c>
      <c r="E21" s="8" t="b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11" t="s">
        <v>31</v>
      </c>
      <c r="L21" s="12" t="s">
        <v>241</v>
      </c>
      <c r="M21" s="10"/>
      <c r="N21" s="10"/>
      <c r="O21" s="10"/>
      <c r="P21" s="10"/>
    </row>
    <row r="22" spans="1:16" ht="50.4" x14ac:dyDescent="0.3">
      <c r="A22" s="8">
        <v>105</v>
      </c>
      <c r="B22" s="8">
        <v>0</v>
      </c>
      <c r="C22" s="8">
        <v>90</v>
      </c>
      <c r="D22" s="8" t="s">
        <v>140</v>
      </c>
      <c r="E22" s="8" t="b">
        <v>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11">
        <v>2</v>
      </c>
      <c r="L22" s="12" t="s">
        <v>242</v>
      </c>
      <c r="M22" s="10"/>
      <c r="N22" s="10"/>
      <c r="O22" s="10"/>
      <c r="P22" s="10"/>
    </row>
    <row r="23" spans="1:16" ht="67.2" x14ac:dyDescent="0.3">
      <c r="A23" s="8">
        <v>106</v>
      </c>
      <c r="B23" s="8">
        <v>0</v>
      </c>
      <c r="C23" s="8">
        <v>90</v>
      </c>
      <c r="D23" s="8" t="s">
        <v>142</v>
      </c>
      <c r="E23" s="8" t="b">
        <v>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11">
        <v>3</v>
      </c>
      <c r="L23" s="12" t="s">
        <v>243</v>
      </c>
      <c r="M23" s="10"/>
      <c r="N23" s="10"/>
      <c r="O23" s="10"/>
      <c r="P23" s="10"/>
    </row>
    <row r="24" spans="1:16" x14ac:dyDescent="0.3">
      <c r="A24" s="8">
        <v>107</v>
      </c>
      <c r="B24" s="8">
        <v>0</v>
      </c>
      <c r="C24" s="8">
        <v>90</v>
      </c>
      <c r="D24" s="8" t="s">
        <v>144</v>
      </c>
      <c r="E24" s="8" t="b">
        <v>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11">
        <v>4</v>
      </c>
      <c r="L24" s="12" t="s">
        <v>244</v>
      </c>
      <c r="M24" s="10"/>
      <c r="N24" s="10"/>
      <c r="O24" s="10"/>
      <c r="P24" s="10"/>
    </row>
    <row r="25" spans="1:16" ht="50.4" x14ac:dyDescent="0.3">
      <c r="A25" s="8">
        <v>108</v>
      </c>
      <c r="B25" s="8">
        <v>0</v>
      </c>
      <c r="C25" s="8">
        <v>90</v>
      </c>
      <c r="D25" s="8" t="s">
        <v>245</v>
      </c>
      <c r="E25" s="8" t="b">
        <v>1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11">
        <v>5</v>
      </c>
      <c r="L25" s="12" t="s">
        <v>246</v>
      </c>
      <c r="M25" s="10"/>
      <c r="N25" s="10"/>
      <c r="O25" s="10"/>
      <c r="P25" s="10"/>
    </row>
    <row r="26" spans="1:16" ht="50.4" x14ac:dyDescent="0.3">
      <c r="A26" s="8">
        <v>109</v>
      </c>
      <c r="B26" s="8">
        <v>0</v>
      </c>
      <c r="C26" s="8">
        <v>90</v>
      </c>
      <c r="D26" s="8"/>
      <c r="E26" s="8" t="b">
        <v>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11">
        <v>6</v>
      </c>
      <c r="L26" s="12" t="s">
        <v>247</v>
      </c>
      <c r="M26" s="10"/>
      <c r="N26" s="10"/>
      <c r="O26" s="10"/>
      <c r="P26" s="10"/>
    </row>
    <row r="27" spans="1:16" ht="50.4" x14ac:dyDescent="0.3">
      <c r="A27" s="8">
        <v>123</v>
      </c>
      <c r="B27" s="8">
        <v>0</v>
      </c>
      <c r="C27" s="8">
        <v>109</v>
      </c>
      <c r="D27" s="8" t="s">
        <v>248</v>
      </c>
      <c r="E27" s="8" t="b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11" t="s">
        <v>28</v>
      </c>
      <c r="L27" s="12" t="s">
        <v>158</v>
      </c>
      <c r="M27" s="10"/>
      <c r="N27" s="10"/>
      <c r="O27" s="10"/>
      <c r="P27" s="10"/>
    </row>
    <row r="28" spans="1:16" ht="33.6" x14ac:dyDescent="0.3">
      <c r="A28" s="8">
        <v>124</v>
      </c>
      <c r="B28" s="8">
        <v>0</v>
      </c>
      <c r="C28" s="8">
        <v>109</v>
      </c>
      <c r="D28" s="8" t="s">
        <v>249</v>
      </c>
      <c r="E28" s="8" t="b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11" t="s">
        <v>31</v>
      </c>
      <c r="L28" s="12" t="s">
        <v>160</v>
      </c>
      <c r="M28" s="10"/>
      <c r="N28" s="10"/>
      <c r="O28" s="10"/>
      <c r="P28" s="10"/>
    </row>
    <row r="29" spans="1:16" x14ac:dyDescent="0.3">
      <c r="A29" s="8">
        <v>110</v>
      </c>
      <c r="B29" s="8">
        <v>2</v>
      </c>
      <c r="C29" s="8">
        <v>90</v>
      </c>
      <c r="D29" s="8"/>
      <c r="E29" s="8" t="b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11">
        <v>7</v>
      </c>
      <c r="L29" s="12" t="s">
        <v>250</v>
      </c>
      <c r="M29" s="10"/>
      <c r="N29" s="10"/>
      <c r="O29" s="10"/>
      <c r="P29" s="10"/>
    </row>
    <row r="30" spans="1:16" ht="33.6" x14ac:dyDescent="0.3">
      <c r="A30" s="8">
        <v>119</v>
      </c>
      <c r="B30" s="8">
        <v>0</v>
      </c>
      <c r="C30" s="8">
        <v>110</v>
      </c>
      <c r="D30" s="8" t="s">
        <v>251</v>
      </c>
      <c r="E30" s="8" t="b">
        <v>1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11" t="s">
        <v>28</v>
      </c>
      <c r="L30" s="12" t="s">
        <v>163</v>
      </c>
      <c r="M30" s="10"/>
      <c r="N30" s="10"/>
      <c r="O30" s="10"/>
      <c r="P30" s="10"/>
    </row>
    <row r="31" spans="1:16" ht="33.6" x14ac:dyDescent="0.3">
      <c r="A31" s="8">
        <v>120</v>
      </c>
      <c r="B31" s="8">
        <v>0</v>
      </c>
      <c r="C31" s="8">
        <v>110</v>
      </c>
      <c r="D31" s="8" t="s">
        <v>252</v>
      </c>
      <c r="E31" s="8" t="b">
        <v>1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11" t="s">
        <v>31</v>
      </c>
      <c r="L31" s="12" t="s">
        <v>165</v>
      </c>
      <c r="M31" s="10"/>
      <c r="N31" s="10"/>
      <c r="O31" s="10"/>
      <c r="P31" s="10"/>
    </row>
    <row r="32" spans="1:16" ht="33.6" x14ac:dyDescent="0.3">
      <c r="A32" s="8">
        <v>121</v>
      </c>
      <c r="B32" s="8">
        <v>0</v>
      </c>
      <c r="C32" s="8">
        <v>110</v>
      </c>
      <c r="D32" s="8" t="s">
        <v>253</v>
      </c>
      <c r="E32" s="8" t="b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11" t="s">
        <v>125</v>
      </c>
      <c r="L32" s="12" t="s">
        <v>254</v>
      </c>
      <c r="M32" s="10"/>
      <c r="N32" s="10"/>
      <c r="O32" s="10"/>
      <c r="P32" s="10"/>
    </row>
    <row r="33" spans="1:16" ht="33.6" x14ac:dyDescent="0.3">
      <c r="A33" s="8">
        <v>122</v>
      </c>
      <c r="B33" s="8">
        <v>0</v>
      </c>
      <c r="C33" s="8">
        <v>110</v>
      </c>
      <c r="D33" s="8" t="s">
        <v>255</v>
      </c>
      <c r="E33" s="8" t="b">
        <v>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11" t="s">
        <v>169</v>
      </c>
      <c r="L33" s="12" t="s">
        <v>173</v>
      </c>
      <c r="M33" s="10"/>
      <c r="N33" s="10"/>
      <c r="O33" s="10"/>
      <c r="P33" s="10"/>
    </row>
    <row r="34" spans="1:16" x14ac:dyDescent="0.3">
      <c r="A34" s="8">
        <v>111</v>
      </c>
      <c r="B34" s="8">
        <v>2</v>
      </c>
      <c r="C34" s="8">
        <v>90</v>
      </c>
      <c r="D34" s="8"/>
      <c r="E34" s="8" t="b">
        <v>1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11">
        <v>8</v>
      </c>
      <c r="L34" s="12" t="s">
        <v>256</v>
      </c>
      <c r="M34" s="10"/>
      <c r="N34" s="10"/>
      <c r="O34" s="10"/>
      <c r="P34" s="10"/>
    </row>
    <row r="35" spans="1:16" ht="33.6" x14ac:dyDescent="0.3">
      <c r="A35" s="8">
        <v>115</v>
      </c>
      <c r="B35" s="8">
        <v>0</v>
      </c>
      <c r="C35" s="8">
        <v>111</v>
      </c>
      <c r="D35" s="8" t="s">
        <v>175</v>
      </c>
      <c r="E35" s="8" t="b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11" t="s">
        <v>28</v>
      </c>
      <c r="L35" s="12" t="s">
        <v>176</v>
      </c>
      <c r="M35" s="10"/>
      <c r="N35" s="10"/>
      <c r="O35" s="10"/>
      <c r="P35" s="10"/>
    </row>
    <row r="36" spans="1:16" ht="33.6" x14ac:dyDescent="0.3">
      <c r="A36" s="8">
        <v>116</v>
      </c>
      <c r="B36" s="8">
        <v>0</v>
      </c>
      <c r="C36" s="8">
        <v>111</v>
      </c>
      <c r="D36" s="8" t="s">
        <v>177</v>
      </c>
      <c r="E36" s="8" t="b">
        <v>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11" t="s">
        <v>31</v>
      </c>
      <c r="L36" s="12" t="s">
        <v>178</v>
      </c>
      <c r="M36" s="10"/>
      <c r="N36" s="10"/>
      <c r="O36" s="10"/>
      <c r="P36" s="10"/>
    </row>
    <row r="37" spans="1:16" ht="33.6" x14ac:dyDescent="0.3">
      <c r="A37" s="8">
        <v>117</v>
      </c>
      <c r="B37" s="8">
        <v>0</v>
      </c>
      <c r="C37" s="8">
        <v>111</v>
      </c>
      <c r="D37" s="8" t="s">
        <v>179</v>
      </c>
      <c r="E37" s="8" t="b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11" t="s">
        <v>125</v>
      </c>
      <c r="L37" s="12" t="s">
        <v>180</v>
      </c>
      <c r="M37" s="10"/>
      <c r="N37" s="10"/>
      <c r="O37" s="10"/>
      <c r="P37" s="10"/>
    </row>
    <row r="38" spans="1:16" ht="33.6" x14ac:dyDescent="0.3">
      <c r="A38" s="8">
        <v>118</v>
      </c>
      <c r="B38" s="8">
        <v>0</v>
      </c>
      <c r="C38" s="8">
        <v>111</v>
      </c>
      <c r="D38" s="8" t="s">
        <v>181</v>
      </c>
      <c r="E38" s="8" t="b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11" t="s">
        <v>169</v>
      </c>
      <c r="L38" s="12" t="s">
        <v>182</v>
      </c>
      <c r="M38" s="10"/>
      <c r="N38" s="10"/>
      <c r="O38" s="10"/>
      <c r="P38" s="10"/>
    </row>
    <row r="39" spans="1:16" ht="33.6" x14ac:dyDescent="0.3">
      <c r="A39" s="8">
        <v>112</v>
      </c>
      <c r="B39" s="8">
        <v>0</v>
      </c>
      <c r="C39" s="8">
        <v>90</v>
      </c>
      <c r="D39" s="8" t="s">
        <v>257</v>
      </c>
      <c r="E39" s="8" t="b">
        <v>1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11">
        <v>9</v>
      </c>
      <c r="L39" s="12" t="s">
        <v>184</v>
      </c>
      <c r="M39" s="10"/>
      <c r="N39" s="10"/>
      <c r="O39" s="10"/>
      <c r="P39" s="10"/>
    </row>
    <row r="40" spans="1:16" ht="33.6" x14ac:dyDescent="0.3">
      <c r="A40" s="8">
        <v>91</v>
      </c>
      <c r="B40" s="8">
        <v>1</v>
      </c>
      <c r="C40" s="8">
        <v>0</v>
      </c>
      <c r="D40" s="8"/>
      <c r="E40" s="8" t="b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7" t="s">
        <v>63</v>
      </c>
      <c r="L40" s="9" t="s">
        <v>202</v>
      </c>
      <c r="M40" s="10"/>
      <c r="N40" s="10"/>
      <c r="O40" s="10"/>
      <c r="P40" s="10"/>
    </row>
    <row r="41" spans="1:16" x14ac:dyDescent="0.3">
      <c r="A41" s="8">
        <v>125</v>
      </c>
      <c r="B41" s="8">
        <v>0</v>
      </c>
      <c r="C41" s="8">
        <v>91</v>
      </c>
      <c r="D41" s="8" t="s">
        <v>258</v>
      </c>
      <c r="E41" s="8" t="b">
        <v>1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11">
        <v>1</v>
      </c>
      <c r="L41" s="12" t="s">
        <v>259</v>
      </c>
      <c r="M41" s="10"/>
      <c r="N41" s="10"/>
      <c r="O41" s="10"/>
      <c r="P41" s="10"/>
    </row>
    <row r="42" spans="1:16" ht="33.6" x14ac:dyDescent="0.3">
      <c r="A42" s="8">
        <v>126</v>
      </c>
      <c r="B42" s="8">
        <v>0</v>
      </c>
      <c r="C42" s="8">
        <v>91</v>
      </c>
      <c r="D42" s="8" t="s">
        <v>260</v>
      </c>
      <c r="E42" s="8" t="b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11">
        <v>2</v>
      </c>
      <c r="L42" s="12" t="s">
        <v>206</v>
      </c>
      <c r="M42" s="10"/>
      <c r="N42" s="10"/>
      <c r="O42" s="10"/>
      <c r="P42" s="10"/>
    </row>
    <row r="43" spans="1:16" x14ac:dyDescent="0.3">
      <c r="A43" s="8">
        <v>127</v>
      </c>
      <c r="B43" s="8">
        <v>0</v>
      </c>
      <c r="C43" s="8">
        <v>91</v>
      </c>
      <c r="D43" s="8" t="s">
        <v>207</v>
      </c>
      <c r="E43" s="8" t="b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11">
        <v>3</v>
      </c>
      <c r="L43" s="12" t="s">
        <v>261</v>
      </c>
      <c r="M43" s="10"/>
      <c r="N43" s="10"/>
      <c r="O43" s="10"/>
      <c r="P43" s="10"/>
    </row>
    <row r="44" spans="1:16" x14ac:dyDescent="0.3">
      <c r="A44" s="8">
        <v>128</v>
      </c>
      <c r="B44" s="8">
        <v>1</v>
      </c>
      <c r="C44" s="8">
        <v>91</v>
      </c>
      <c r="D44" s="8"/>
      <c r="E44" s="8" t="b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11">
        <v>4</v>
      </c>
      <c r="L44" s="12" t="s">
        <v>209</v>
      </c>
      <c r="M44" s="10"/>
      <c r="N44" s="10"/>
      <c r="O44" s="10"/>
      <c r="P44" s="10"/>
    </row>
    <row r="45" spans="1:16" ht="33.6" x14ac:dyDescent="0.3">
      <c r="A45" s="8">
        <v>129</v>
      </c>
      <c r="B45" s="8">
        <v>0</v>
      </c>
      <c r="C45" s="8">
        <v>128</v>
      </c>
      <c r="D45" s="8" t="s">
        <v>262</v>
      </c>
      <c r="E45" s="8" t="b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11" t="s">
        <v>28</v>
      </c>
      <c r="L45" s="12" t="s">
        <v>263</v>
      </c>
      <c r="M45" s="10"/>
      <c r="N45" s="10"/>
      <c r="O45" s="10"/>
      <c r="P45" s="10"/>
    </row>
    <row r="46" spans="1:16" ht="33.6" x14ac:dyDescent="0.3">
      <c r="A46" s="8">
        <v>130</v>
      </c>
      <c r="B46" s="8">
        <v>0</v>
      </c>
      <c r="C46" s="8">
        <v>128</v>
      </c>
      <c r="D46" s="8" t="s">
        <v>264</v>
      </c>
      <c r="E46" s="8" t="b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11" t="s">
        <v>31</v>
      </c>
      <c r="L46" s="12" t="s">
        <v>265</v>
      </c>
      <c r="M46" s="10"/>
      <c r="N46" s="10"/>
      <c r="O46" s="10"/>
      <c r="P46" s="10"/>
    </row>
    <row r="47" spans="1:16" ht="50.4" x14ac:dyDescent="0.3">
      <c r="A47" s="8">
        <v>131</v>
      </c>
      <c r="B47" s="8">
        <v>0</v>
      </c>
      <c r="C47" s="8">
        <v>128</v>
      </c>
      <c r="D47" s="8" t="s">
        <v>266</v>
      </c>
      <c r="E47" s="8" t="b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11" t="s">
        <v>125</v>
      </c>
      <c r="L47" s="12" t="s">
        <v>213</v>
      </c>
      <c r="M47" s="10"/>
      <c r="N47" s="10"/>
      <c r="O47" s="10"/>
      <c r="P47" s="10"/>
    </row>
  </sheetData>
  <mergeCells count="16">
    <mergeCell ref="A1:P1"/>
    <mergeCell ref="A2:P2"/>
    <mergeCell ref="N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9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K1" zoomScale="85" zoomScaleNormal="85" zoomScaleSheetLayoutView="85" workbookViewId="0">
      <selection activeCell="V8" sqref="V8"/>
    </sheetView>
  </sheetViews>
  <sheetFormatPr defaultColWidth="9.109375" defaultRowHeight="13.8" x14ac:dyDescent="0.25"/>
  <cols>
    <col min="1" max="10" width="9" style="27" hidden="1" customWidth="1"/>
    <col min="11" max="11" width="9.109375" style="27"/>
    <col min="12" max="12" width="36.5546875" style="47" customWidth="1"/>
    <col min="13" max="13" width="11.5546875" style="50" bestFit="1" customWidth="1"/>
    <col min="14" max="15" width="9" style="50"/>
    <col min="16" max="16" width="11.5546875" style="50" bestFit="1" customWidth="1"/>
    <col min="17" max="18" width="9" style="50"/>
    <col min="19" max="19" width="11.5546875" style="50" bestFit="1" customWidth="1"/>
    <col min="20" max="16384" width="9.109375" style="27"/>
  </cols>
  <sheetData>
    <row r="1" spans="1:19" x14ac:dyDescent="0.25">
      <c r="A1" s="93" t="s">
        <v>267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</row>
    <row r="2" spans="1:19" x14ac:dyDescent="0.25">
      <c r="A2" s="95" t="s">
        <v>268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x14ac:dyDescent="0.25">
      <c r="A3" s="97" t="s">
        <v>3</v>
      </c>
      <c r="B3" s="97" t="s">
        <v>4</v>
      </c>
      <c r="C3" s="97" t="s">
        <v>5</v>
      </c>
      <c r="D3" s="97" t="s">
        <v>6</v>
      </c>
      <c r="E3" s="97" t="s">
        <v>80</v>
      </c>
      <c r="F3" s="97" t="s">
        <v>8</v>
      </c>
      <c r="G3" s="97" t="s">
        <v>9</v>
      </c>
      <c r="H3" s="97" t="s">
        <v>10</v>
      </c>
      <c r="I3" s="97" t="s">
        <v>11</v>
      </c>
      <c r="J3" s="97" t="s">
        <v>12</v>
      </c>
      <c r="K3" s="86" t="s">
        <v>13</v>
      </c>
      <c r="L3" s="86" t="s">
        <v>269</v>
      </c>
      <c r="M3" s="88" t="s">
        <v>109</v>
      </c>
      <c r="N3" s="90" t="s">
        <v>270</v>
      </c>
      <c r="O3" s="91"/>
      <c r="P3" s="92"/>
      <c r="Q3" s="90" t="s">
        <v>271</v>
      </c>
      <c r="R3" s="91"/>
      <c r="S3" s="92"/>
    </row>
    <row r="4" spans="1:19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87"/>
      <c r="L4" s="87"/>
      <c r="M4" s="89"/>
      <c r="N4" s="15">
        <v>1</v>
      </c>
      <c r="O4" s="15">
        <v>2</v>
      </c>
      <c r="P4" s="15">
        <v>3</v>
      </c>
      <c r="Q4" s="15">
        <v>1</v>
      </c>
      <c r="R4" s="15">
        <v>2</v>
      </c>
      <c r="S4" s="15">
        <v>3</v>
      </c>
    </row>
    <row r="5" spans="1:19" ht="27.6" x14ac:dyDescent="0.25">
      <c r="A5" s="48">
        <v>61</v>
      </c>
      <c r="B5" s="48">
        <v>0</v>
      </c>
      <c r="C5" s="48">
        <v>0</v>
      </c>
      <c r="D5" s="48"/>
      <c r="E5" s="48" t="b">
        <v>1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15">
        <v>1</v>
      </c>
      <c r="L5" s="17" t="s">
        <v>272</v>
      </c>
      <c r="M5" s="49"/>
      <c r="N5" s="49"/>
      <c r="O5" s="49"/>
      <c r="P5" s="49"/>
      <c r="Q5" s="49"/>
      <c r="R5" s="49"/>
      <c r="S5" s="49"/>
    </row>
    <row r="6" spans="1:19" ht="27.6" x14ac:dyDescent="0.25">
      <c r="A6" s="48">
        <v>62</v>
      </c>
      <c r="B6" s="48">
        <v>0</v>
      </c>
      <c r="C6" s="48">
        <v>0</v>
      </c>
      <c r="D6" s="48"/>
      <c r="E6" s="48" t="b">
        <v>1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15">
        <v>2</v>
      </c>
      <c r="L6" s="17" t="s">
        <v>273</v>
      </c>
      <c r="M6" s="49"/>
      <c r="N6" s="49"/>
      <c r="O6" s="49"/>
      <c r="P6" s="49"/>
      <c r="Q6" s="49"/>
      <c r="R6" s="49"/>
      <c r="S6" s="49"/>
    </row>
    <row r="7" spans="1:19" ht="27.6" x14ac:dyDescent="0.25">
      <c r="A7" s="48">
        <v>63</v>
      </c>
      <c r="B7" s="48">
        <v>0</v>
      </c>
      <c r="C7" s="48">
        <v>0</v>
      </c>
      <c r="D7" s="48"/>
      <c r="E7" s="48" t="b">
        <v>1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15">
        <v>3</v>
      </c>
      <c r="L7" s="17" t="s">
        <v>274</v>
      </c>
      <c r="M7" s="49"/>
      <c r="N7" s="49"/>
      <c r="O7" s="49"/>
      <c r="P7" s="49"/>
      <c r="Q7" s="49"/>
      <c r="R7" s="49"/>
      <c r="S7" s="49"/>
    </row>
    <row r="8" spans="1:19" ht="45" customHeight="1" x14ac:dyDescent="0.25">
      <c r="A8" s="48">
        <v>64</v>
      </c>
      <c r="B8" s="48">
        <v>0</v>
      </c>
      <c r="C8" s="48">
        <v>0</v>
      </c>
      <c r="D8" s="48"/>
      <c r="E8" s="48" t="b">
        <v>1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15">
        <v>4</v>
      </c>
      <c r="L8" s="17" t="s">
        <v>275</v>
      </c>
      <c r="M8" s="49"/>
      <c r="N8" s="49"/>
      <c r="O8" s="49"/>
      <c r="P8" s="49"/>
      <c r="Q8" s="49"/>
      <c r="R8" s="49"/>
      <c r="S8" s="49"/>
    </row>
    <row r="9" spans="1:19" ht="36" customHeight="1" x14ac:dyDescent="0.25">
      <c r="A9" s="48">
        <v>65</v>
      </c>
      <c r="B9" s="48">
        <v>2</v>
      </c>
      <c r="C9" s="48">
        <v>0</v>
      </c>
      <c r="D9" s="48"/>
      <c r="E9" s="48" t="b">
        <v>1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15">
        <v>5</v>
      </c>
      <c r="L9" s="17" t="s">
        <v>135</v>
      </c>
      <c r="M9" s="49"/>
      <c r="N9" s="49"/>
      <c r="O9" s="49"/>
      <c r="P9" s="49"/>
      <c r="Q9" s="49"/>
      <c r="R9" s="49"/>
      <c r="S9" s="49"/>
    </row>
    <row r="10" spans="1:19" ht="27.6" x14ac:dyDescent="0.25">
      <c r="A10" s="48">
        <v>78</v>
      </c>
      <c r="B10" s="48">
        <v>0</v>
      </c>
      <c r="C10" s="48">
        <v>65</v>
      </c>
      <c r="D10" s="48"/>
      <c r="E10" s="48" t="b">
        <v>1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16" t="s">
        <v>189</v>
      </c>
      <c r="L10" s="18" t="s">
        <v>276</v>
      </c>
      <c r="M10" s="49"/>
      <c r="N10" s="49"/>
      <c r="O10" s="49"/>
      <c r="P10" s="49"/>
      <c r="Q10" s="49"/>
      <c r="R10" s="49"/>
      <c r="S10" s="49"/>
    </row>
    <row r="11" spans="1:19" ht="27.6" x14ac:dyDescent="0.25">
      <c r="A11" s="48">
        <v>79</v>
      </c>
      <c r="B11" s="48">
        <v>0</v>
      </c>
      <c r="C11" s="48">
        <v>65</v>
      </c>
      <c r="D11" s="48"/>
      <c r="E11" s="48" t="b">
        <v>1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16" t="s">
        <v>189</v>
      </c>
      <c r="L11" s="18" t="s">
        <v>277</v>
      </c>
      <c r="M11" s="49"/>
      <c r="N11" s="49"/>
      <c r="O11" s="49"/>
      <c r="P11" s="49"/>
      <c r="Q11" s="49"/>
      <c r="R11" s="49"/>
      <c r="S11" s="49"/>
    </row>
    <row r="12" spans="1:19" x14ac:dyDescent="0.25">
      <c r="A12" s="48">
        <v>66</v>
      </c>
      <c r="B12" s="48">
        <v>1</v>
      </c>
      <c r="C12" s="48">
        <v>0</v>
      </c>
      <c r="D12" s="48"/>
      <c r="E12" s="48" t="b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15">
        <v>6</v>
      </c>
      <c r="L12" s="17" t="s">
        <v>278</v>
      </c>
      <c r="M12" s="49"/>
      <c r="N12" s="49"/>
      <c r="O12" s="49"/>
      <c r="P12" s="49"/>
      <c r="Q12" s="49"/>
      <c r="R12" s="49"/>
      <c r="S12" s="49"/>
    </row>
    <row r="13" spans="1:19" x14ac:dyDescent="0.25">
      <c r="A13" s="48">
        <v>80</v>
      </c>
      <c r="B13" s="48">
        <v>0</v>
      </c>
      <c r="C13" s="48">
        <v>66</v>
      </c>
      <c r="D13" s="48"/>
      <c r="E13" s="48" t="b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16" t="s">
        <v>28</v>
      </c>
      <c r="L13" s="18" t="s">
        <v>279</v>
      </c>
      <c r="M13" s="49"/>
      <c r="N13" s="49"/>
      <c r="O13" s="49"/>
      <c r="P13" s="49"/>
      <c r="Q13" s="49"/>
      <c r="R13" s="49"/>
      <c r="S13" s="49"/>
    </row>
    <row r="14" spans="1:19" ht="27.6" x14ac:dyDescent="0.25">
      <c r="A14" s="48">
        <v>81</v>
      </c>
      <c r="B14" s="48">
        <v>0</v>
      </c>
      <c r="C14" s="48">
        <v>66</v>
      </c>
      <c r="D14" s="48"/>
      <c r="E14" s="48" t="b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16" t="s">
        <v>31</v>
      </c>
      <c r="L14" s="18" t="s">
        <v>280</v>
      </c>
      <c r="M14" s="49"/>
      <c r="N14" s="49"/>
      <c r="O14" s="49"/>
      <c r="P14" s="49"/>
      <c r="Q14" s="49"/>
      <c r="R14" s="49"/>
      <c r="S14" s="49"/>
    </row>
    <row r="15" spans="1:19" x14ac:dyDescent="0.25">
      <c r="A15" s="48">
        <v>82</v>
      </c>
      <c r="B15" s="48">
        <v>0</v>
      </c>
      <c r="C15" s="48">
        <v>81</v>
      </c>
      <c r="D15" s="48"/>
      <c r="E15" s="48" t="b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16" t="s">
        <v>189</v>
      </c>
      <c r="L15" s="18" t="s">
        <v>281</v>
      </c>
      <c r="M15" s="49"/>
      <c r="N15" s="49"/>
      <c r="O15" s="49"/>
      <c r="P15" s="49"/>
      <c r="Q15" s="49"/>
      <c r="R15" s="49"/>
      <c r="S15" s="49"/>
    </row>
    <row r="16" spans="1:19" x14ac:dyDescent="0.25">
      <c r="A16" s="48">
        <v>83</v>
      </c>
      <c r="B16" s="48">
        <v>0</v>
      </c>
      <c r="C16" s="48">
        <v>81</v>
      </c>
      <c r="D16" s="48"/>
      <c r="E16" s="48" t="b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16" t="s">
        <v>189</v>
      </c>
      <c r="L16" s="18" t="s">
        <v>282</v>
      </c>
      <c r="M16" s="49"/>
      <c r="N16" s="49"/>
      <c r="O16" s="49"/>
      <c r="P16" s="49"/>
      <c r="Q16" s="49"/>
      <c r="R16" s="49"/>
      <c r="S16" s="49"/>
    </row>
    <row r="17" spans="1:19" x14ac:dyDescent="0.25">
      <c r="A17" s="48">
        <v>67</v>
      </c>
      <c r="B17" s="48">
        <v>1</v>
      </c>
      <c r="C17" s="48">
        <v>0</v>
      </c>
      <c r="D17" s="48"/>
      <c r="E17" s="48" t="b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15">
        <v>7</v>
      </c>
      <c r="L17" s="17" t="s">
        <v>283</v>
      </c>
      <c r="M17" s="49"/>
      <c r="N17" s="49"/>
      <c r="O17" s="49"/>
      <c r="P17" s="49"/>
      <c r="Q17" s="49"/>
      <c r="R17" s="49"/>
      <c r="S17" s="49"/>
    </row>
    <row r="18" spans="1:19" x14ac:dyDescent="0.25">
      <c r="A18" s="48">
        <v>84</v>
      </c>
      <c r="B18" s="48">
        <v>0</v>
      </c>
      <c r="C18" s="48">
        <v>67</v>
      </c>
      <c r="D18" s="48"/>
      <c r="E18" s="48" t="b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16" t="s">
        <v>28</v>
      </c>
      <c r="L18" s="18" t="s">
        <v>284</v>
      </c>
      <c r="M18" s="49"/>
      <c r="N18" s="49"/>
      <c r="O18" s="49"/>
      <c r="P18" s="49"/>
      <c r="Q18" s="49"/>
      <c r="R18" s="49"/>
      <c r="S18" s="49"/>
    </row>
    <row r="19" spans="1:19" x14ac:dyDescent="0.25">
      <c r="A19" s="48">
        <v>85</v>
      </c>
      <c r="B19" s="48">
        <v>2</v>
      </c>
      <c r="C19" s="48">
        <v>67</v>
      </c>
      <c r="D19" s="48"/>
      <c r="E19" s="48" t="b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16" t="s">
        <v>31</v>
      </c>
      <c r="L19" s="18" t="s">
        <v>285</v>
      </c>
      <c r="M19" s="49"/>
      <c r="N19" s="49"/>
      <c r="O19" s="49"/>
      <c r="P19" s="49"/>
      <c r="Q19" s="49"/>
      <c r="R19" s="49"/>
      <c r="S19" s="49"/>
    </row>
    <row r="20" spans="1:19" x14ac:dyDescent="0.25">
      <c r="A20" s="48">
        <v>86</v>
      </c>
      <c r="B20" s="48">
        <v>0</v>
      </c>
      <c r="C20" s="48">
        <v>85</v>
      </c>
      <c r="D20" s="48"/>
      <c r="E20" s="48" t="b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16" t="s">
        <v>189</v>
      </c>
      <c r="L20" s="18" t="s">
        <v>50</v>
      </c>
      <c r="M20" s="49"/>
      <c r="N20" s="49"/>
      <c r="O20" s="49"/>
      <c r="P20" s="49"/>
      <c r="Q20" s="49"/>
      <c r="R20" s="49"/>
      <c r="S20" s="49"/>
    </row>
    <row r="21" spans="1:19" x14ac:dyDescent="0.25">
      <c r="A21" s="48">
        <v>87</v>
      </c>
      <c r="B21" s="48">
        <v>0</v>
      </c>
      <c r="C21" s="48">
        <v>85</v>
      </c>
      <c r="D21" s="48"/>
      <c r="E21" s="48" t="b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16" t="s">
        <v>189</v>
      </c>
      <c r="L21" s="18" t="s">
        <v>56</v>
      </c>
      <c r="M21" s="49"/>
      <c r="N21" s="49"/>
      <c r="O21" s="49"/>
      <c r="P21" s="49"/>
      <c r="Q21" s="49"/>
      <c r="R21" s="49"/>
      <c r="S21" s="49"/>
    </row>
    <row r="22" spans="1:19" x14ac:dyDescent="0.25">
      <c r="A22" s="48">
        <v>88</v>
      </c>
      <c r="B22" s="48">
        <v>0</v>
      </c>
      <c r="C22" s="48">
        <v>85</v>
      </c>
      <c r="D22" s="48"/>
      <c r="E22" s="48" t="b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16" t="s">
        <v>189</v>
      </c>
      <c r="L22" s="18" t="s">
        <v>286</v>
      </c>
      <c r="M22" s="49"/>
      <c r="N22" s="49"/>
      <c r="O22" s="49"/>
      <c r="P22" s="49"/>
      <c r="Q22" s="49"/>
      <c r="R22" s="49"/>
      <c r="S22" s="49"/>
    </row>
    <row r="23" spans="1:19" ht="27.6" x14ac:dyDescent="0.25">
      <c r="A23" s="48">
        <v>68</v>
      </c>
      <c r="B23" s="48">
        <v>0</v>
      </c>
      <c r="C23" s="48">
        <v>0</v>
      </c>
      <c r="D23" s="48"/>
      <c r="E23" s="48" t="b">
        <v>1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15">
        <v>8</v>
      </c>
      <c r="L23" s="17" t="s">
        <v>287</v>
      </c>
      <c r="M23" s="49"/>
      <c r="N23" s="49"/>
      <c r="O23" s="49"/>
      <c r="P23" s="49"/>
      <c r="Q23" s="49"/>
      <c r="R23" s="49"/>
      <c r="S23" s="49"/>
    </row>
    <row r="24" spans="1:19" ht="27.6" x14ac:dyDescent="0.25">
      <c r="A24" s="48">
        <v>69</v>
      </c>
      <c r="B24" s="48">
        <v>0</v>
      </c>
      <c r="C24" s="48">
        <v>0</v>
      </c>
      <c r="D24" s="48"/>
      <c r="E24" s="48" t="b">
        <v>1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15">
        <v>9</v>
      </c>
      <c r="L24" s="17" t="s">
        <v>288</v>
      </c>
      <c r="M24" s="49"/>
      <c r="N24" s="49"/>
      <c r="O24" s="49"/>
      <c r="P24" s="49"/>
      <c r="Q24" s="49"/>
      <c r="R24" s="49"/>
      <c r="S24" s="49"/>
    </row>
    <row r="25" spans="1:19" ht="27.6" x14ac:dyDescent="0.25">
      <c r="A25" s="48">
        <v>70</v>
      </c>
      <c r="B25" s="48">
        <v>0</v>
      </c>
      <c r="C25" s="48">
        <v>0</v>
      </c>
      <c r="D25" s="48"/>
      <c r="E25" s="48" t="b">
        <v>1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15">
        <v>10</v>
      </c>
      <c r="L25" s="17" t="s">
        <v>289</v>
      </c>
      <c r="M25" s="49"/>
      <c r="N25" s="49"/>
      <c r="O25" s="49"/>
      <c r="P25" s="49"/>
      <c r="Q25" s="49"/>
      <c r="R25" s="49"/>
      <c r="S25" s="49"/>
    </row>
    <row r="26" spans="1:19" ht="42" customHeight="1" x14ac:dyDescent="0.25">
      <c r="A26" s="48">
        <v>71</v>
      </c>
      <c r="B26" s="48">
        <v>0</v>
      </c>
      <c r="C26" s="48">
        <v>0</v>
      </c>
      <c r="D26" s="48"/>
      <c r="E26" s="48" t="b">
        <v>1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15">
        <v>11</v>
      </c>
      <c r="L26" s="17" t="s">
        <v>290</v>
      </c>
      <c r="M26" s="49"/>
      <c r="N26" s="49"/>
      <c r="O26" s="49"/>
      <c r="P26" s="49"/>
      <c r="Q26" s="49"/>
      <c r="R26" s="49"/>
      <c r="S26" s="49"/>
    </row>
    <row r="27" spans="1:19" ht="27.6" x14ac:dyDescent="0.25">
      <c r="A27" s="48">
        <v>72</v>
      </c>
      <c r="B27" s="48">
        <v>0</v>
      </c>
      <c r="C27" s="48">
        <v>0</v>
      </c>
      <c r="D27" s="48"/>
      <c r="E27" s="48" t="b">
        <v>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15">
        <v>12</v>
      </c>
      <c r="L27" s="17" t="s">
        <v>291</v>
      </c>
      <c r="M27" s="49"/>
      <c r="N27" s="49"/>
      <c r="O27" s="49"/>
      <c r="P27" s="49"/>
      <c r="Q27" s="49"/>
      <c r="R27" s="49"/>
      <c r="S27" s="49"/>
    </row>
    <row r="28" spans="1:19" ht="42" customHeight="1" x14ac:dyDescent="0.25">
      <c r="A28" s="48">
        <v>73</v>
      </c>
      <c r="B28" s="48">
        <v>0</v>
      </c>
      <c r="C28" s="48">
        <v>0</v>
      </c>
      <c r="D28" s="48"/>
      <c r="E28" s="48" t="b">
        <v>1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15">
        <v>13</v>
      </c>
      <c r="L28" s="17" t="s">
        <v>292</v>
      </c>
      <c r="M28" s="49"/>
      <c r="N28" s="49"/>
      <c r="O28" s="49"/>
      <c r="P28" s="49"/>
      <c r="Q28" s="49"/>
      <c r="R28" s="49"/>
      <c r="S28" s="49"/>
    </row>
    <row r="29" spans="1:19" ht="31.5" customHeight="1" x14ac:dyDescent="0.25">
      <c r="A29" s="48">
        <v>74</v>
      </c>
      <c r="B29" s="48">
        <v>0</v>
      </c>
      <c r="C29" s="48">
        <v>0</v>
      </c>
      <c r="D29" s="48"/>
      <c r="E29" s="48" t="b">
        <v>1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15">
        <v>14</v>
      </c>
      <c r="L29" s="17" t="s">
        <v>293</v>
      </c>
      <c r="M29" s="49"/>
      <c r="N29" s="49"/>
      <c r="O29" s="49"/>
      <c r="P29" s="49"/>
      <c r="Q29" s="49"/>
      <c r="R29" s="49"/>
      <c r="S29" s="49"/>
    </row>
    <row r="30" spans="1:19" ht="27.6" x14ac:dyDescent="0.25">
      <c r="A30" s="48">
        <v>75</v>
      </c>
      <c r="B30" s="48">
        <v>0</v>
      </c>
      <c r="C30" s="48">
        <v>0</v>
      </c>
      <c r="D30" s="48"/>
      <c r="E30" s="48" t="b">
        <v>1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15">
        <v>15</v>
      </c>
      <c r="L30" s="17" t="s">
        <v>294</v>
      </c>
      <c r="M30" s="49"/>
      <c r="N30" s="49"/>
      <c r="O30" s="49"/>
      <c r="P30" s="49"/>
      <c r="Q30" s="49"/>
      <c r="R30" s="49"/>
      <c r="S30" s="49"/>
    </row>
    <row r="31" spans="1:19" x14ac:dyDescent="0.25">
      <c r="A31" s="48">
        <v>76</v>
      </c>
      <c r="B31" s="48">
        <v>0</v>
      </c>
      <c r="C31" s="48">
        <v>75</v>
      </c>
      <c r="D31" s="48"/>
      <c r="E31" s="48" t="b">
        <v>1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16" t="s">
        <v>28</v>
      </c>
      <c r="L31" s="18" t="s">
        <v>295</v>
      </c>
      <c r="M31" s="49"/>
      <c r="N31" s="49"/>
      <c r="O31" s="49"/>
      <c r="P31" s="49"/>
      <c r="Q31" s="49"/>
      <c r="R31" s="49"/>
      <c r="S31" s="49"/>
    </row>
    <row r="32" spans="1:19" x14ac:dyDescent="0.25">
      <c r="A32" s="48">
        <v>77</v>
      </c>
      <c r="B32" s="48">
        <v>0</v>
      </c>
      <c r="C32" s="48">
        <v>75</v>
      </c>
      <c r="D32" s="48"/>
      <c r="E32" s="48" t="b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16" t="s">
        <v>31</v>
      </c>
      <c r="L32" s="18" t="s">
        <v>296</v>
      </c>
      <c r="M32" s="49"/>
      <c r="N32" s="49"/>
      <c r="O32" s="49"/>
      <c r="P32" s="49"/>
      <c r="Q32" s="49"/>
      <c r="R32" s="49"/>
      <c r="S32" s="49"/>
    </row>
  </sheetData>
  <mergeCells count="17">
    <mergeCell ref="J3:J4"/>
    <mergeCell ref="K3:K4"/>
    <mergeCell ref="L3:L4"/>
    <mergeCell ref="M3:M4"/>
    <mergeCell ref="N3:P3"/>
    <mergeCell ref="A1:S1"/>
    <mergeCell ref="A2:S2"/>
    <mergeCell ref="A3:A4"/>
    <mergeCell ref="B3:B4"/>
    <mergeCell ref="C3:C4"/>
    <mergeCell ref="D3:D4"/>
    <mergeCell ref="E3:E4"/>
    <mergeCell ref="F3:F4"/>
    <mergeCell ref="G3:G4"/>
    <mergeCell ref="H3:H4"/>
    <mergeCell ref="Q3:S3"/>
    <mergeCell ref="I3:I4"/>
  </mergeCells>
  <pageMargins left="0.7" right="0.7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7"/>
  <sheetViews>
    <sheetView tabSelected="1" view="pageBreakPreview" topLeftCell="I1" zoomScale="85" zoomScaleNormal="100" zoomScaleSheetLayoutView="85" workbookViewId="0">
      <selection activeCell="K6" sqref="K6"/>
    </sheetView>
  </sheetViews>
  <sheetFormatPr defaultColWidth="9.109375" defaultRowHeight="13.8" x14ac:dyDescent="0.25"/>
  <cols>
    <col min="1" max="8" width="9" style="27" hidden="1" customWidth="1"/>
    <col min="9" max="9" width="7.6640625" style="27" customWidth="1"/>
    <col min="10" max="10" width="36.33203125" style="47" customWidth="1"/>
    <col min="11" max="12" width="15.44140625" style="41" customWidth="1"/>
    <col min="13" max="13" width="16" style="41" customWidth="1"/>
    <col min="14" max="14" width="13.33203125" style="41" customWidth="1"/>
    <col min="15" max="15" width="10.44140625" style="27" customWidth="1"/>
    <col min="16" max="16384" width="9.109375" style="27"/>
  </cols>
  <sheetData>
    <row r="1" spans="1:15" ht="19.5" customHeight="1" x14ac:dyDescent="0.25">
      <c r="A1" s="93" t="s">
        <v>297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36.75" customHeight="1" x14ac:dyDescent="0.25">
      <c r="A2" s="95" t="s">
        <v>298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4.25" customHeight="1" x14ac:dyDescent="0.25">
      <c r="A3" s="97" t="s">
        <v>3</v>
      </c>
      <c r="B3" s="97" t="s">
        <v>4</v>
      </c>
      <c r="C3" s="97" t="s">
        <v>5</v>
      </c>
      <c r="D3" s="97" t="s">
        <v>8</v>
      </c>
      <c r="E3" s="97" t="s">
        <v>9</v>
      </c>
      <c r="F3" s="97" t="s">
        <v>10</v>
      </c>
      <c r="G3" s="97" t="s">
        <v>11</v>
      </c>
      <c r="H3" s="97" t="s">
        <v>12</v>
      </c>
      <c r="I3" s="86" t="s">
        <v>313</v>
      </c>
      <c r="J3" s="98" t="s">
        <v>14</v>
      </c>
      <c r="K3" s="99" t="s">
        <v>299</v>
      </c>
      <c r="L3" s="99" t="s">
        <v>300</v>
      </c>
      <c r="M3" s="99"/>
      <c r="N3" s="99"/>
      <c r="O3" s="97" t="s">
        <v>301</v>
      </c>
    </row>
    <row r="4" spans="1:15" ht="124.5" customHeight="1" x14ac:dyDescent="0.25">
      <c r="A4" s="97"/>
      <c r="B4" s="97"/>
      <c r="C4" s="97"/>
      <c r="D4" s="97"/>
      <c r="E4" s="97"/>
      <c r="F4" s="97"/>
      <c r="G4" s="97"/>
      <c r="H4" s="97"/>
      <c r="I4" s="87"/>
      <c r="J4" s="98"/>
      <c r="K4" s="99"/>
      <c r="L4" s="51" t="s">
        <v>302</v>
      </c>
      <c r="M4" s="51" t="s">
        <v>303</v>
      </c>
      <c r="N4" s="51" t="s">
        <v>304</v>
      </c>
      <c r="O4" s="97"/>
    </row>
    <row r="5" spans="1:15" x14ac:dyDescent="0.25">
      <c r="A5" s="52">
        <v>48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15">
        <v>1</v>
      </c>
      <c r="J5" s="17" t="s">
        <v>318</v>
      </c>
      <c r="K5" s="100">
        <v>14</v>
      </c>
      <c r="L5" s="100">
        <f>+L6</f>
        <v>10</v>
      </c>
      <c r="M5" s="100">
        <f>+M6</f>
        <v>4</v>
      </c>
      <c r="N5" s="53"/>
      <c r="O5" s="54"/>
    </row>
    <row r="6" spans="1:15" ht="27.6" x14ac:dyDescent="0.25">
      <c r="A6" s="48">
        <v>49</v>
      </c>
      <c r="B6" s="48">
        <v>2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55">
        <v>2</v>
      </c>
      <c r="J6" s="17" t="s">
        <v>317</v>
      </c>
      <c r="K6" s="100">
        <f>+K7</f>
        <v>14</v>
      </c>
      <c r="L6" s="100">
        <f>+L7</f>
        <v>10</v>
      </c>
      <c r="M6" s="100">
        <f>+M7</f>
        <v>4</v>
      </c>
      <c r="N6" s="53"/>
      <c r="O6" s="54"/>
    </row>
    <row r="7" spans="1:15" x14ac:dyDescent="0.25">
      <c r="A7" s="48">
        <v>52</v>
      </c>
      <c r="B7" s="48">
        <v>0</v>
      </c>
      <c r="C7" s="48">
        <v>49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56" t="s">
        <v>189</v>
      </c>
      <c r="J7" s="18" t="s">
        <v>305</v>
      </c>
      <c r="K7" s="100">
        <v>14</v>
      </c>
      <c r="L7" s="100">
        <v>10</v>
      </c>
      <c r="M7" s="100">
        <v>4</v>
      </c>
      <c r="N7" s="53"/>
      <c r="O7" s="54"/>
    </row>
    <row r="8" spans="1:15" x14ac:dyDescent="0.25">
      <c r="A8" s="48">
        <v>53</v>
      </c>
      <c r="B8" s="48">
        <v>0</v>
      </c>
      <c r="C8" s="48">
        <v>49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56" t="s">
        <v>189</v>
      </c>
      <c r="J8" s="18" t="s">
        <v>306</v>
      </c>
      <c r="K8" s="53"/>
      <c r="L8" s="53"/>
      <c r="M8" s="53"/>
      <c r="N8" s="53"/>
      <c r="O8" s="54"/>
    </row>
    <row r="9" spans="1:15" x14ac:dyDescent="0.25">
      <c r="A9" s="48">
        <v>54</v>
      </c>
      <c r="B9" s="48">
        <v>0</v>
      </c>
      <c r="C9" s="48">
        <v>49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56" t="s">
        <v>189</v>
      </c>
      <c r="J9" s="18" t="s">
        <v>307</v>
      </c>
      <c r="K9" s="53"/>
      <c r="L9" s="53"/>
      <c r="M9" s="53"/>
      <c r="N9" s="53"/>
      <c r="O9" s="54"/>
    </row>
    <row r="10" spans="1:15" ht="27.6" x14ac:dyDescent="0.25">
      <c r="A10" s="48">
        <v>50</v>
      </c>
      <c r="B10" s="48">
        <v>2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55">
        <v>3</v>
      </c>
      <c r="J10" s="17" t="s">
        <v>316</v>
      </c>
      <c r="K10" s="53"/>
      <c r="L10" s="53"/>
      <c r="M10" s="53"/>
      <c r="N10" s="53"/>
      <c r="O10" s="54"/>
    </row>
    <row r="11" spans="1:15" x14ac:dyDescent="0.25">
      <c r="A11" s="48">
        <v>55</v>
      </c>
      <c r="B11" s="48">
        <v>0</v>
      </c>
      <c r="C11" s="48">
        <v>50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56" t="s">
        <v>189</v>
      </c>
      <c r="J11" s="18" t="s">
        <v>308</v>
      </c>
      <c r="K11" s="53"/>
      <c r="L11" s="53"/>
      <c r="M11" s="53"/>
      <c r="N11" s="53"/>
      <c r="O11" s="54"/>
    </row>
    <row r="12" spans="1:15" x14ac:dyDescent="0.25">
      <c r="A12" s="48">
        <v>56</v>
      </c>
      <c r="B12" s="48">
        <v>0</v>
      </c>
      <c r="C12" s="48">
        <v>50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56" t="s">
        <v>189</v>
      </c>
      <c r="J12" s="18" t="s">
        <v>309</v>
      </c>
      <c r="K12" s="53"/>
      <c r="L12" s="53"/>
      <c r="M12" s="53"/>
      <c r="N12" s="53"/>
      <c r="O12" s="54"/>
    </row>
    <row r="13" spans="1:15" x14ac:dyDescent="0.25">
      <c r="A13" s="48">
        <v>57</v>
      </c>
      <c r="B13" s="48">
        <v>0</v>
      </c>
      <c r="C13" s="48">
        <v>50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56" t="s">
        <v>189</v>
      </c>
      <c r="J13" s="18" t="s">
        <v>310</v>
      </c>
      <c r="K13" s="53"/>
      <c r="L13" s="53"/>
      <c r="M13" s="53"/>
      <c r="N13" s="53"/>
      <c r="O13" s="54"/>
    </row>
    <row r="14" spans="1:15" ht="27.6" x14ac:dyDescent="0.25">
      <c r="A14" s="48">
        <v>51</v>
      </c>
      <c r="B14" s="48">
        <v>2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55">
        <v>4</v>
      </c>
      <c r="J14" s="17" t="s">
        <v>315</v>
      </c>
      <c r="K14" s="53"/>
      <c r="L14" s="53"/>
      <c r="M14" s="53"/>
      <c r="N14" s="53"/>
      <c r="O14" s="54"/>
    </row>
    <row r="15" spans="1:15" x14ac:dyDescent="0.25">
      <c r="A15" s="48">
        <v>58</v>
      </c>
      <c r="B15" s="48">
        <v>0</v>
      </c>
      <c r="C15" s="48">
        <v>51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56" t="s">
        <v>189</v>
      </c>
      <c r="J15" s="18" t="s">
        <v>311</v>
      </c>
      <c r="K15" s="53"/>
      <c r="L15" s="53"/>
      <c r="M15" s="53"/>
      <c r="N15" s="53"/>
      <c r="O15" s="54"/>
    </row>
    <row r="16" spans="1:15" x14ac:dyDescent="0.25">
      <c r="A16" s="48">
        <v>59</v>
      </c>
      <c r="B16" s="48">
        <v>0</v>
      </c>
      <c r="C16" s="48">
        <v>51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56" t="s">
        <v>189</v>
      </c>
      <c r="J16" s="18" t="s">
        <v>312</v>
      </c>
      <c r="K16" s="53"/>
      <c r="L16" s="53"/>
      <c r="M16" s="53"/>
      <c r="N16" s="53"/>
      <c r="O16" s="54"/>
    </row>
    <row r="17" spans="1:15" ht="27.6" x14ac:dyDescent="0.25">
      <c r="A17" s="48">
        <v>60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55">
        <v>5</v>
      </c>
      <c r="J17" s="17" t="s">
        <v>314</v>
      </c>
      <c r="K17" s="53"/>
      <c r="L17" s="53"/>
      <c r="M17" s="53"/>
      <c r="N17" s="53"/>
      <c r="O17" s="54"/>
    </row>
  </sheetData>
  <mergeCells count="15">
    <mergeCell ref="A1:O1"/>
    <mergeCell ref="A2:O2"/>
    <mergeCell ref="A3:A4"/>
    <mergeCell ref="B3:B4"/>
    <mergeCell ref="C3:C4"/>
    <mergeCell ref="D3:D4"/>
    <mergeCell ref="E3:E4"/>
    <mergeCell ref="O3:O4"/>
    <mergeCell ref="F3:F4"/>
    <mergeCell ref="G3:G4"/>
    <mergeCell ref="H3:H4"/>
    <mergeCell ref="J3:J4"/>
    <mergeCell ref="K3:K4"/>
    <mergeCell ref="L3:N3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Phubieu01</vt:lpstr>
      <vt:lpstr>Phubieu02</vt:lpstr>
      <vt:lpstr>Phubieu03</vt:lpstr>
      <vt:lpstr>Phubieu04</vt:lpstr>
      <vt:lpstr>Phubieu05</vt:lpstr>
      <vt:lpstr>Phubieu06</vt:lpstr>
      <vt:lpstr>Phubieu01!Print_Area</vt:lpstr>
      <vt:lpstr>Phubieu04!Print_Area</vt:lpstr>
      <vt:lpstr>Phubieu05!Print_Area</vt:lpstr>
      <vt:lpstr>Phubieu06!Print_Area</vt:lpstr>
      <vt:lpstr>Phubieu03!Print_Titles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