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0736" windowHeight="11760" activeTab="4"/>
  </bookViews>
  <sheets>
    <sheet name="TỔNG HỢP" sheetId="10" r:id="rId1"/>
    <sheet name="NQ 37.2020" sheetId="7" r:id="rId2"/>
    <sheet name="NQ 17" sheetId="8" r:id="rId3"/>
    <sheet name="NQ 16" sheetId="6" r:id="rId4"/>
    <sheet name="Đối chiếu Kho bạc" sheetId="11" r:id="rId5"/>
  </sheets>
  <definedNames>
    <definedName name="_xlnm.Print_Area" localSheetId="2">'NQ 17'!$A$1:$G$20</definedName>
    <definedName name="_xlnm.Print_Titles" localSheetId="3">'NQ 16'!$6:$6</definedName>
    <definedName name="_xlnm.Print_Titles" localSheetId="1">'NQ 37.2020'!$6:$6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11" l="1"/>
  <c r="J29" i="11"/>
  <c r="K29" i="11"/>
  <c r="L29" i="11"/>
  <c r="M29" i="11"/>
  <c r="O29" i="11"/>
  <c r="Q29" i="11"/>
  <c r="R29" i="11"/>
  <c r="S29" i="11"/>
  <c r="T29" i="11"/>
  <c r="U29" i="11"/>
  <c r="I25" i="11"/>
  <c r="J25" i="11"/>
  <c r="K25" i="11"/>
  <c r="L25" i="11"/>
  <c r="M25" i="11"/>
  <c r="O25" i="11"/>
  <c r="Q25" i="11"/>
  <c r="R25" i="11"/>
  <c r="S25" i="11"/>
  <c r="T25" i="11"/>
  <c r="U25" i="11"/>
  <c r="H17" i="11"/>
  <c r="I17" i="11"/>
  <c r="J17" i="11"/>
  <c r="K17" i="11"/>
  <c r="L17" i="11"/>
  <c r="M17" i="11"/>
  <c r="Q17" i="11"/>
  <c r="R17" i="11"/>
  <c r="T17" i="11"/>
  <c r="U17" i="11"/>
  <c r="I13" i="11"/>
  <c r="J13" i="11"/>
  <c r="K13" i="11"/>
  <c r="L13" i="11"/>
  <c r="R13" i="11"/>
  <c r="S20" i="11"/>
  <c r="S17" i="11" s="1"/>
  <c r="G20" i="11"/>
  <c r="M14" i="11" l="1"/>
  <c r="U15" i="11"/>
  <c r="T15" i="11"/>
  <c r="S15" i="11"/>
  <c r="S13" i="11" s="1"/>
  <c r="Q15" i="11"/>
  <c r="T14" i="11"/>
  <c r="T13" i="11" s="1"/>
  <c r="Q14" i="11"/>
  <c r="Q13" i="11" s="1"/>
  <c r="U14" i="11" l="1"/>
  <c r="U13" i="11" s="1"/>
  <c r="M13" i="11"/>
  <c r="P16" i="11" l="1"/>
  <c r="P18" i="11"/>
  <c r="P19" i="11"/>
  <c r="P20" i="11"/>
  <c r="O20" i="11" s="1"/>
  <c r="O17" i="11" s="1"/>
  <c r="P21" i="11"/>
  <c r="P22" i="11"/>
  <c r="P23" i="11"/>
  <c r="P24" i="11"/>
  <c r="P26" i="11"/>
  <c r="P27" i="11"/>
  <c r="P28" i="11"/>
  <c r="P30" i="11"/>
  <c r="P29" i="11" s="1"/>
  <c r="P31" i="11"/>
  <c r="P32" i="11"/>
  <c r="P33" i="11"/>
  <c r="P34" i="11"/>
  <c r="P35" i="11"/>
  <c r="P36" i="11"/>
  <c r="P14" i="11"/>
  <c r="N16" i="11"/>
  <c r="N18" i="11"/>
  <c r="N19" i="11"/>
  <c r="N21" i="11"/>
  <c r="N22" i="11"/>
  <c r="N23" i="11"/>
  <c r="N24" i="11"/>
  <c r="N26" i="11"/>
  <c r="N27" i="11"/>
  <c r="N28" i="11"/>
  <c r="N30" i="11"/>
  <c r="N31" i="11"/>
  <c r="N32" i="11"/>
  <c r="N33" i="11"/>
  <c r="N34" i="11"/>
  <c r="N35" i="11"/>
  <c r="N36" i="11"/>
  <c r="H15" i="11"/>
  <c r="H16" i="11"/>
  <c r="G16" i="11" s="1"/>
  <c r="F16" i="11" s="1"/>
  <c r="G19" i="11"/>
  <c r="F19" i="11" s="1"/>
  <c r="F20" i="11"/>
  <c r="H21" i="11"/>
  <c r="H22" i="11"/>
  <c r="G22" i="11" s="1"/>
  <c r="F22" i="11" s="1"/>
  <c r="H23" i="11"/>
  <c r="G23" i="11" s="1"/>
  <c r="F23" i="11" s="1"/>
  <c r="H24" i="11"/>
  <c r="G24" i="11" s="1"/>
  <c r="F24" i="11" s="1"/>
  <c r="H26" i="11"/>
  <c r="G26" i="11" s="1"/>
  <c r="H27" i="11"/>
  <c r="G27" i="11" s="1"/>
  <c r="F27" i="11" s="1"/>
  <c r="H28" i="11"/>
  <c r="G28" i="11" s="1"/>
  <c r="F28" i="11" s="1"/>
  <c r="H30" i="11"/>
  <c r="H31" i="11"/>
  <c r="G31" i="11" s="1"/>
  <c r="F31" i="11" s="1"/>
  <c r="H32" i="11"/>
  <c r="G32" i="11" s="1"/>
  <c r="F32" i="11" s="1"/>
  <c r="H33" i="11"/>
  <c r="G33" i="11" s="1"/>
  <c r="F33" i="11" s="1"/>
  <c r="H34" i="11"/>
  <c r="G34" i="11" s="1"/>
  <c r="F34" i="11" s="1"/>
  <c r="H35" i="11"/>
  <c r="G35" i="11" s="1"/>
  <c r="F35" i="11" s="1"/>
  <c r="H36" i="11"/>
  <c r="G36" i="11" s="1"/>
  <c r="F36" i="11" s="1"/>
  <c r="H14" i="11"/>
  <c r="G18" i="11"/>
  <c r="G21" i="11"/>
  <c r="F21" i="11" s="1"/>
  <c r="F12" i="10"/>
  <c r="F16" i="10"/>
  <c r="N25" i="11" l="1"/>
  <c r="F26" i="11"/>
  <c r="F25" i="11" s="1"/>
  <c r="G25" i="11"/>
  <c r="F18" i="11"/>
  <c r="F17" i="11" s="1"/>
  <c r="G17" i="11"/>
  <c r="G30" i="11"/>
  <c r="H29" i="11"/>
  <c r="P17" i="11"/>
  <c r="G14" i="11"/>
  <c r="H13" i="11"/>
  <c r="P25" i="11"/>
  <c r="N29" i="11"/>
  <c r="N20" i="11"/>
  <c r="N17" i="11" s="1"/>
  <c r="H25" i="11"/>
  <c r="G15" i="11"/>
  <c r="F15" i="11" s="1"/>
  <c r="P15" i="11"/>
  <c r="O15" i="11" s="1"/>
  <c r="N15" i="11" s="1"/>
  <c r="O14" i="11"/>
  <c r="D14" i="6"/>
  <c r="D7" i="6" s="1"/>
  <c r="C14" i="6"/>
  <c r="C7" i="6" s="1"/>
  <c r="J24" i="6"/>
  <c r="F18" i="6"/>
  <c r="F19" i="6"/>
  <c r="N14" i="11" l="1"/>
  <c r="N13" i="11" s="1"/>
  <c r="O13" i="11"/>
  <c r="F14" i="11"/>
  <c r="F13" i="11" s="1"/>
  <c r="G13" i="11"/>
  <c r="F30" i="11"/>
  <c r="F29" i="11" s="1"/>
  <c r="G29" i="11"/>
  <c r="P13" i="11"/>
  <c r="F25" i="6"/>
  <c r="F16" i="6"/>
  <c r="F17" i="6"/>
  <c r="F8" i="6"/>
  <c r="F15" i="6"/>
  <c r="F14" i="6" s="1"/>
  <c r="F7" i="6" s="1"/>
  <c r="F10" i="10" s="1"/>
  <c r="F21" i="6"/>
  <c r="F24" i="10" l="1"/>
  <c r="F20" i="10"/>
  <c r="F9" i="7"/>
  <c r="F8" i="10" l="1"/>
  <c r="E7" i="7"/>
  <c r="D15" i="7"/>
  <c r="E15" i="7"/>
  <c r="C15" i="7"/>
  <c r="E11" i="7"/>
  <c r="F18" i="7"/>
  <c r="F16" i="7"/>
  <c r="F15" i="7" s="1"/>
  <c r="F14" i="7"/>
  <c r="D14" i="7"/>
  <c r="D13" i="7"/>
  <c r="D11" i="7" s="1"/>
  <c r="D7" i="7" s="1"/>
  <c r="C13" i="7"/>
  <c r="C11" i="7" s="1"/>
  <c r="C7" i="7" s="1"/>
  <c r="C14" i="7"/>
  <c r="F13" i="7" l="1"/>
  <c r="F11" i="7" s="1"/>
  <c r="F7" i="7" s="1"/>
  <c r="E21" i="11"/>
  <c r="E25" i="11"/>
  <c r="E29" i="11"/>
  <c r="E33" i="11"/>
  <c r="E17" i="11"/>
  <c r="E16" i="11"/>
  <c r="E15" i="11"/>
  <c r="E14" i="11"/>
  <c r="E8" i="10"/>
  <c r="C8" i="10"/>
</calcChain>
</file>

<file path=xl/sharedStrings.xml><?xml version="1.0" encoding="utf-8"?>
<sst xmlns="http://schemas.openxmlformats.org/spreadsheetml/2006/main" count="226" uniqueCount="121">
  <si>
    <t>STT</t>
  </si>
  <si>
    <t>Nội dung</t>
  </si>
  <si>
    <t>Ghi chú</t>
  </si>
  <si>
    <t>Tiền ăn của người bị áp dụng biện pháp cách ly y tế</t>
  </si>
  <si>
    <t xml:space="preserve"> -</t>
  </si>
  <si>
    <t>Chế độ đối với người tham gia thường trực chống dịch 24/24 giờ</t>
  </si>
  <si>
    <t>Đơn vị: Nghìn đồng</t>
  </si>
  <si>
    <t>Tiền thuê xe đưa đón</t>
  </si>
  <si>
    <t>Tổng nhu cầu kinh phí</t>
  </si>
  <si>
    <t>Tổng số</t>
  </si>
  <si>
    <t>Số người</t>
  </si>
  <si>
    <t>Mức hỗ trợ</t>
  </si>
  <si>
    <t>Số TT</t>
  </si>
  <si>
    <t>Tổng số đối tượng</t>
  </si>
  <si>
    <t>Tổng số ngày</t>
  </si>
  <si>
    <t>Số tiền</t>
  </si>
  <si>
    <t>Hỗ trợ nhu yếu phẩm, vật dụng thiết yếu phục vụ sinh hoạt cá nhân</t>
  </si>
  <si>
    <t>Chế độ phụ cấp chống dịch cho cán bộ y tế, người lao động tham gia phòng, chống dịch</t>
  </si>
  <si>
    <t>Mức phụ cấp thường trực chống dịch 24/24 giờ kể cả ngày nghỉ, ngày lễ</t>
  </si>
  <si>
    <t>Hỗ trợ cho người lao động tham gia thường trực chống dịch 24/24 giờ</t>
  </si>
  <si>
    <t>Hỗ trợ tiền ăn cho cán bộ y tế, quân đội, công an thực hiện nhiệm vụ tại cơ sở cách ly y tế tập trung (không áp dụng đối với hình thức cách ly tại nhà, nơi lưu trú, khách sạn, resort, doanh nghiệp); người tham gia thực hiện nhiệm vụ phân luồng, làm thủ tục cho người nhập cảnh; người bảo vệ khu vực cách ly tại các địa bàn dân cư theo chỉ định của cơ quan quản lý nhà nước; cán bộ y tế thường trực 24/24 giờ tại cơ sở điều trị cách ly y tế để chăm sóc, điều trị người mắc, nghi mắc COVID-19.</t>
  </si>
  <si>
    <t>Chế độ bồi dưỡng đối với cộng tác viên, tình nguyện viên tham gia chống dịch trong thời gian có dịch COVID-19</t>
  </si>
  <si>
    <t>Cộng tác viên, tình nguyện viên trực tiếp tuyên truyền, vận động nhân dân, phát tờ rơi hoặc tham gia diễn tập.</t>
  </si>
  <si>
    <t>Người Việt Nam ở trong nước phải áp dụng biện pháp cách ly y tế tập trung theo yêu cầu phòng, chống dịch</t>
  </si>
  <si>
    <t>Trường hợp người phải cách ly y tế tập trung là người thuộc hộ nghèo, hộ cận nghèo được hỗ trợ tiền ăn</t>
  </si>
  <si>
    <t>Chế độ thường trực chống dịch áp dụng cho đối tượng quy định tại khoản 2 Điều 3 Quyết định số 73/2011/QĐ-TTg ngày 28 tháng 12 năm 2011 của Thủ tướng Chính phủ (không bao gồm Ban chỉ đạo phòng, chống dịch COVID-19 các cấp).</t>
  </si>
  <si>
    <t xml:space="preserve">Hỗ trợ tiền ăn người làm nhiệm vụ tại cơ sở cách ly y tế tập trung (không áp dụng đối với hình thức cách ly tại nhà, nơi lưu trú), phân luồng, làm thủ tục cho người nhập cảnh; người bảo vệ khu vực cách ly y tế tại các địa bàn dân cư theo chỉ định của cơ quan quản lý nhà nước; người làm nhiệm vụ kiểm soát dịch bệnh tại các tổ, chốt đường mòn, lối mở trên toàn tuyến biên giới; cán bộ y tế thường trực 24/24 giờ tại cơ sở điều trị cách ly y tế để chăm sóc, điều trị người mắc, nghi mắc COVID-19 </t>
  </si>
  <si>
    <t>Chế độ bồi dưỡng đối với phóng viên, nhà báo trực tiếp đến cơ sở khám, chữa bệnh điều trị COVID-19; khu vực dân cư có người nhiễm COVID-19 bị phong tỏa; đường mòn, lối mở trên toàn tuyến biên giới để lấy tin về công tác phòng, chống dịch, số lượng phóng viên, báo được hưởng chế độ bồi dưỡng do Bộ Thông tin và Truyền thông, Ban chỉ đạo phòng, chống dịch COVID-19 các cấp quyết định phù hợp với từng thời kỳ.</t>
  </si>
  <si>
    <t>Chế độ bồi dưỡng đối với cộng tác viên, tình nguyện viên trực tiếp hoặc phối hợp tham gia các hoạt động chống dịch.</t>
  </si>
  <si>
    <t>Chế độ bồi dưỡng đối với đối với cộng tác viên, tình nguyện viên trực tiếp tuyên truyền, vận động nhân dân, phát tờ rơi hoặc tham gia diễn tập.</t>
  </si>
  <si>
    <t>Chế độ đối với Ban chỉ đạo phòng, chống dịch COVID-19 các cấp</t>
  </si>
  <si>
    <t>Hỗ trợ tiền ăn người làm nhiệm vụ tại cơ sở cách ly y tế tập trung (không áp dụng đối với hình thức cách ly tại nhà, nơi lưu trú), phân luồng, làm thủ tục cho người nhập cảnh; người bảo vệ khu vực cách ly y tế tại các địa bàn dân cư theo chỉ định của cơ quan quản lý nhà nước; người làm nhiệm vụ kiểm soát dịch bệnh tại các tổ, chốt đường mòn, lối mở trên toàn tuyến biên giới; cán bộ y tế thường trực 24/24 giờ tại cơ sở điều trị cách ly y tế để chăm sóc, điều trị người mắc, nghi mắc COVID-19.</t>
  </si>
  <si>
    <t>Hỗ trợ tiền ăn người bị áp dụng biện pháp cách ly y tế tập trung tại các doanh trại, trường của quân đội; các cơ sở y tế, trường học... do cơ quan nhà nước có thẩm quyền quyết định làm nơi cách ly tập trung (không áp dụng đối với hình thức cách ly tại nhà, nơi lưu trú, khách sạn, resort, doanh nghiệp).</t>
  </si>
  <si>
    <t>Ngoài các chế độ đang được bảo đảm, áp dụng chế độ bồi dưỡng tham gia chống dịch đối với lực lượng làm nhiệm vụ kiểm soát dịch bệnh tại các tổ, chốt đường mòn, lối mở trên toàn tuyến biên giới (lực lượng bộ đội biên phòng thuộc Bộ Quốc phòng, lực lượng công an, dân quân tự vệ), lực lượng đang làm nhiệm vụ tại các khu cách ly y tế tập trung của Bộ Quốc phòng.</t>
  </si>
  <si>
    <t>Đơn vị tính: Nghìn đồng</t>
  </si>
  <si>
    <t xml:space="preserve">Mức phụ cấp </t>
  </si>
  <si>
    <t>Tổng số 
đối tượng</t>
  </si>
  <si>
    <t xml:space="preserve">Mức 
phụ cấp </t>
  </si>
  <si>
    <t>Tổng cộng</t>
  </si>
  <si>
    <t>Cộng tác viên, tình nguyện viên tham gia chống dịch trong thời gian có dịch Covid.19</t>
  </si>
  <si>
    <t>Nguyên nhân</t>
  </si>
  <si>
    <t>Số ngày</t>
  </si>
  <si>
    <t>Người đi giám sát, điều tra, xác minh dịch         
Người đi trực tiếp khám, chẩn đoán, điều trị người mắc bệnh dịch tại cơ sở khám bệnh, chữa bệnh</t>
  </si>
  <si>
    <t>Người vận chuyển người bệnh, bệnh phẩm, bảo quản tử thi người bệnh; người giặt đồ vải, quần áo bác sỹ, bệnh nhân, thu gom vỏ chai lọ, hộp hóa chất, bảo vệ khu điều trị  cách ly; vệ sinh, tẩy uế, diệt tác nhân gây bệnh trong khu cách ly tại cơ sở khám bệnh, chữa bệnh
Cán bộ y tế thực hiện giám sát dịch tế, theo dõi y tế tại cơ sở cách ly y tế tại nhà và cơ sở cách ly y tế theo chỉ định của cơ quan quản lý nhà nước</t>
  </si>
  <si>
    <t>Người thực hiện nhiệm vụ (không phải là chuyên môn y tế) tại các cơ sở cách ly tập trung (không áp dụng đối với hình thức cách ly tại nhà, nơi lưu trú, khách sạn, resort, doanh nghiệp)
Người tham gia cưỡng chế cách ly y tế đối với trường hợp phải áp dụng biện pháp cách ly nhưng không chấp hành biện pháp cách ly y tế
Người phiên dịch, đội cấp cứu 115, kíp vận chuyển người bị cách ly</t>
  </si>
  <si>
    <t>Chi phí khám, chữa bệnh</t>
  </si>
  <si>
    <t>Kinh phí hỗ trợ theo chế độ cho chi phí xét nghiệm sàng lọc SAR-CoV-2</t>
  </si>
  <si>
    <t>Chi phí điều trị người mắc Covid-19, nghi mắc Covid-19 tại cơ sở khám chữa bệnh</t>
  </si>
  <si>
    <t>-</t>
  </si>
  <si>
    <t>Người đi giám sát, điều tra, xác minh dịch
Người trực tiếp khám, chẩn đoán, điều trị người mắc COVID-19, nghi mắc COVID-19 tại khu vực cách ly của cơ sở khám bệnh, chữa bệnh.
Người làm công việc lấy mẫu, gộp mẫu, phân tách mẫu, người trực tiếp làm xét nghiệm SASR-CoV-2 tại cơ sở y tế.
Người làm công việc vệ sinh, tẩy uế, diệt tác nhân gây bệnh tại khu điều trị người mắc COVID-19.</t>
  </si>
  <si>
    <t>Người vận chuyển người bệnh, bệnh phẩm; bảo quản tử thi người bệnh; người giặt đồ vải, quần áo bác sĩ, bệnh nhân; thu gom vỏ chai, lọ, hộp hóa chất; bảo vệ khu điều trị cách ly; vệ sinh, tẩy uế, diệt tác nhân gây bệnh trong khu cách ly tại cơ sở khám bệnh, chữa bệnh.
 Người làm nhiệm vụ giám sát dịch tễ, theo dõi y tế tại cơ sở cách ly y tế tại nhà và cơ sở cách ly y tế theo chỉ định của cơ quan quản lý nhà nước.
 Người làm công việc súc rửa dụng cụ, pha chế môi trường tại cơ sở y tế để phục vụ cho phòng xét nghiệm SASR-CoV-2.</t>
  </si>
  <si>
    <t>A</t>
  </si>
  <si>
    <t>II</t>
  </si>
  <si>
    <t>B</t>
  </si>
  <si>
    <t>C</t>
  </si>
  <si>
    <t>D</t>
  </si>
  <si>
    <t>Kinh phí sửa chữa cơ sở vật chất, trang thiết bị y tế phục vụ cách ly</t>
  </si>
  <si>
    <t>Năm 2020</t>
  </si>
  <si>
    <t>Năm 2021</t>
  </si>
  <si>
    <t>Năm 2022</t>
  </si>
  <si>
    <t>Kinh phí mua thuốc, vật tư, hóa chất, kit thử, vacxin, TTB, phương tiện phòng, chống dịch</t>
  </si>
  <si>
    <t>F</t>
  </si>
  <si>
    <t>Kinh phí hỗ trợ cán bộ thôn, tổ liên gia, tổ covid cộng đồng</t>
  </si>
  <si>
    <t>G</t>
  </si>
  <si>
    <t>Kinh phí khác</t>
  </si>
  <si>
    <t xml:space="preserve">Kinh phí thực hiện theo Nghị quyết số 16/NQ-CP ngày 08/02/2021 của Chính phủ </t>
  </si>
  <si>
    <t>H</t>
  </si>
  <si>
    <t xml:space="preserve">Kinh phí thực hiện theo Nghị quyết số 37/NQ-CP ngày 29/3/2020 của Chính phủ </t>
  </si>
  <si>
    <t>E</t>
  </si>
  <si>
    <t>Kinh phí thực hiện theo Nghị quyết số 17/NQ-CP ngày 09/02/2021 của Chính phủ</t>
  </si>
  <si>
    <t>TT</t>
  </si>
  <si>
    <t>Tỉnh, thành phố</t>
  </si>
  <si>
    <t>Tổng kinh phí thực hiện trong năm</t>
  </si>
  <si>
    <t>Tổng nguồn lực</t>
  </si>
  <si>
    <t>NSNN</t>
  </si>
  <si>
    <t>Nguồn huy động trong và ngoài nước</t>
  </si>
  <si>
    <t>Tổng thực hiện</t>
  </si>
  <si>
    <t>Tổng NSNN</t>
  </si>
  <si>
    <t>NSĐP đảm bảo</t>
  </si>
  <si>
    <t>NSTW hỗ trợ</t>
  </si>
  <si>
    <t>Năm</t>
  </si>
  <si>
    <t>Mã nội dung chi</t>
  </si>
  <si>
    <t>Mã tìm kiếm</t>
  </si>
  <si>
    <t>Tổng NSĐP</t>
  </si>
  <si>
    <t>Dự phòng NSĐP</t>
  </si>
  <si>
    <t>Quỹ DTTC</t>
  </si>
  <si>
    <t>NSĐP khác</t>
  </si>
  <si>
    <t>1=2+8</t>
  </si>
  <si>
    <t>2=3+7</t>
  </si>
  <si>
    <t>3=4+5+6</t>
  </si>
  <si>
    <t>9=10+16</t>
  </si>
  <si>
    <t>10=11+15</t>
  </si>
  <si>
    <t>11=12+13+14</t>
  </si>
  <si>
    <t>Tổng cộng (A+B+C)</t>
  </si>
  <si>
    <t>I</t>
  </si>
  <si>
    <t>Kinh phí thực hiện theo Nghị quyết số 37/NQ-CP ngày 29/3/2020 của Chính phủ</t>
  </si>
  <si>
    <t>III</t>
  </si>
  <si>
    <t>IV</t>
  </si>
  <si>
    <t>XIV</t>
  </si>
  <si>
    <t xml:space="preserve">Kinh phí thực hiện theo Nghị quyết số 17/NQ-CP ngày 09/02/2021 của Chính phủ </t>
  </si>
  <si>
    <t>Tổng nguồn lực đã bố trí</t>
  </si>
  <si>
    <t>Phụ lục 01</t>
  </si>
  <si>
    <t>Phụ lục 02</t>
  </si>
  <si>
    <t>Phụ lục 03</t>
  </si>
  <si>
    <t>Phụ lục 04</t>
  </si>
  <si>
    <t>BIỂU TỔNG HỢP KINH PHÍ CHI THEO NGHỊ QUYẾT SỐ 16/NQ-CP</t>
  </si>
  <si>
    <t>BIỂU TỔNG HỢP KINH PHÍ CHI THEO NGHỊ QUYẾT SỐ 17/NQ-CP</t>
  </si>
  <si>
    <t>BIỂU TỔNG HỢP KINH PHÍ CHI THEO NGHỊ QUYẾT SỐ 37/NQ-CP NGÀY 19/3/2020 CỦA CHÍNH PHỦ</t>
  </si>
  <si>
    <t xml:space="preserve">TÌNH HÌNH HUY ĐỘNG, PHÂN BỔ, SỬ DỤNG KINH PHÍ CHO CÔNG TÁC PHÒNG, CHỐNG DỊCH COVID-19 GIAI ĐOẠN 2020-2022 </t>
  </si>
  <si>
    <t>Phụ lục 05</t>
  </si>
  <si>
    <t>THỦ TRƯỞNG ĐƠN VỊ</t>
  </si>
  <si>
    <t>(Kèm theo Văn bản số       /UBND-TCKH ngày      /      /2023 của UBND huyện Lộc Hà)</t>
  </si>
  <si>
    <t>XÁC NHẬN CỦA KHO BẠC NHÀ NƯỚC</t>
  </si>
  <si>
    <t>Ngày       tháng        năm 2023</t>
  </si>
  <si>
    <t>Người làm nhiệm vụ tại cơ sở cách ly y tế tập trung (không áp dụng đối với hình thức cách ly tại nhà, nơi lưu trú).
Người làm nhiệm vụ cưỡng chế cách ly y tế, truy tìm đối tượng phải áp dụng biện pháp cách ly y tế nhưng không chấp hành biện pháp cách ly y tế.
 Người phiên dịch, đội cấp cứu 115, kíp vận chuyển người bị cách ly; lái xe đưa cán bộ đi kiểm tra, giám sát phòng, chống dịch.
Người làm nhiệm vụ kiểm soát dịch bệnh tại tổ, chốt, đường mòn, lối mở trên toàn tuyến biên giới; làm thủ tục cho người nhập cảnh tại các cửa khẩu, cảng biển.
Người làm nhiệm vụ khoanh vùng, phong tỏa, tuần tra, kiểm soát và đảm bảo an ninh trật tự tại khu vực cách ly y tế tập trung, chốt kiểm soát dịch bệnh tại các địa bàn dân cư có người nhiễm COVID-19.
Người làm nhiệm vụ phun khử trùng, diệt khuẩn tại cơ sở khám bệnh, chữa bệnh (không bao gồm người làm công việc vệ sinh, tẩy uế, diệt tác nhân gây bệnh tại khu điều trị người mắc COVID-19), cơ sở cách ly y tế tập trung, khu vực dân cư bị khoanh vùng, phong tỏa theo quyết định của cấp có thẩm quyền.
Người làm nhiệm vụ phân luồng tại cơ sở khám bệnh, chữa bệnh trong thời gian cơ sở khám bệnh, chữa bệnh tiếp nhận, điều trị người mắc COVID-19.</t>
  </si>
  <si>
    <r>
      <t>BÁO CÁO TÌNH HÌNH THỰC HIỆN CÁC CHÍNH SÁCH TRONG CÔNG TÁC PHÒNG, CHỐNG DỊCH COVID-19</t>
    </r>
    <r>
      <rPr>
        <b/>
        <sz val="12"/>
        <rFont val="Times New Roman"/>
        <family val="1"/>
      </rPr>
      <t xml:space="preserve">
 </t>
    </r>
  </si>
  <si>
    <t>ỦY BAN NHÂN DÂN</t>
  </si>
  <si>
    <t>XÃ THẠCH CHÂU</t>
  </si>
  <si>
    <t>TM. ỦY BAN NHÂN DÂN</t>
  </si>
  <si>
    <t>CHỦ TỊCH</t>
  </si>
  <si>
    <t>Lê Văn Thông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</si>
</sst>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00\ _₫_-;\-* #,##0.00\ _₫_-;_-* &quot;-&quot;??\ _₫_-;_-@_-"/>
    <numFmt numFmtId="165" formatCode="#,###;[Red]\-#,###"/>
    <numFmt numFmtId="166" formatCode="#,##0;[Red]#,##0"/>
    <numFmt numFmtId="167" formatCode="_-* #,##0\ _₫_-;\-* #,##0\ _₫_-;_-* &quot;-&quot;??\ _₫_-;_-@_-"/>
  </numFmts>
  <fonts count="28" x14ac:knownFonts="1">
    <font>
      <sz val="11"/>
      <color theme="1"/>
      <name val="Calibri"/>
      <family val="2"/>
      <scheme val="minor"/>
    </font>
    <font>
      <sz val="11"/>
      <color theme="1"/>
      <name val="Calibri"/>
      <family val="2"/>
      <scheme val="minor"/>
    </font>
    <font>
      <sz val="12"/>
      <name val=".VnArial Narrow"/>
      <family val="2"/>
    </font>
    <font>
      <b/>
      <sz val="12"/>
      <name val="Times New Roman"/>
      <family val="1"/>
    </font>
    <font>
      <sz val="12"/>
      <name val="Times New Roman"/>
      <family val="1"/>
    </font>
    <font>
      <i/>
      <sz val="12"/>
      <name val="Times New Roman"/>
      <family val="1"/>
    </font>
    <font>
      <sz val="14"/>
      <name val="Times New Roman"/>
      <family val="1"/>
    </font>
    <font>
      <b/>
      <i/>
      <sz val="12"/>
      <name val="Times New Roman"/>
      <family val="1"/>
    </font>
    <font>
      <sz val="11"/>
      <name val=".VnArial Narrow"/>
      <family val="2"/>
    </font>
    <font>
      <sz val="11"/>
      <color theme="1"/>
      <name val="Times New Roman"/>
      <family val="1"/>
      <charset val="163"/>
    </font>
    <font>
      <b/>
      <sz val="11"/>
      <color theme="1"/>
      <name val="Times New Roman"/>
      <family val="1"/>
      <charset val="163"/>
    </font>
    <font>
      <b/>
      <sz val="10"/>
      <color theme="1"/>
      <name val="Times New Roman"/>
      <family val="1"/>
      <charset val="163"/>
    </font>
    <font>
      <b/>
      <sz val="11"/>
      <color theme="1"/>
      <name val="Times New Roman"/>
      <family val="1"/>
    </font>
    <font>
      <sz val="11"/>
      <color theme="1"/>
      <name val="Times New Roman"/>
      <family val="1"/>
    </font>
    <font>
      <i/>
      <sz val="11"/>
      <color theme="1"/>
      <name val="Times New Roman"/>
      <family val="1"/>
    </font>
    <font>
      <sz val="12"/>
      <color theme="1"/>
      <name val="Times New Roman"/>
      <family val="1"/>
    </font>
    <font>
      <b/>
      <sz val="12"/>
      <color theme="1"/>
      <name val="Times New Roman"/>
      <family val="1"/>
    </font>
    <font>
      <sz val="11"/>
      <color theme="1"/>
      <name val="Calibri"/>
      <family val="2"/>
      <charset val="163"/>
      <scheme val="minor"/>
    </font>
    <font>
      <b/>
      <sz val="14"/>
      <color theme="1"/>
      <name val="Times New Roman"/>
      <family val="1"/>
    </font>
    <font>
      <i/>
      <sz val="12"/>
      <color theme="1"/>
      <name val="Times New Roman"/>
      <family val="1"/>
    </font>
    <font>
      <b/>
      <i/>
      <sz val="12"/>
      <color theme="1"/>
      <name val="Times New Roman"/>
      <family val="1"/>
    </font>
    <font>
      <sz val="11"/>
      <name val="Times New Roman"/>
      <family val="1"/>
      <charset val="163"/>
    </font>
    <font>
      <b/>
      <sz val="14"/>
      <name val="Times New Roman"/>
      <family val="1"/>
      <charset val="163"/>
    </font>
    <font>
      <b/>
      <sz val="12"/>
      <name val="Times New Roman"/>
      <family val="1"/>
      <charset val="163"/>
    </font>
    <font>
      <i/>
      <sz val="11"/>
      <name val="Times New Roman"/>
      <family val="1"/>
      <charset val="163"/>
    </font>
    <font>
      <b/>
      <sz val="10"/>
      <name val="Times New Roman"/>
      <family val="1"/>
      <charset val="163"/>
    </font>
    <font>
      <b/>
      <sz val="11"/>
      <name val="Times New Roman"/>
      <family val="1"/>
      <charset val="163"/>
    </font>
    <font>
      <b/>
      <sz val="1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0">
    <xf numFmtId="0" fontId="0" fillId="0" borderId="0"/>
    <xf numFmtId="43" fontId="1" fillId="0" borderId="0" applyFont="0" applyFill="0" applyBorder="0" applyAlignment="0" applyProtection="0"/>
    <xf numFmtId="0" fontId="2" fillId="0" borderId="0"/>
    <xf numFmtId="0" fontId="6" fillId="0" borderId="0"/>
    <xf numFmtId="0" fontId="8" fillId="0" borderId="0"/>
    <xf numFmtId="0" fontId="17" fillId="0" borderId="0"/>
    <xf numFmtId="0" fontId="17" fillId="0" borderId="0"/>
    <xf numFmtId="164" fontId="1" fillId="0" borderId="0" applyFont="0" applyFill="0" applyBorder="0" applyAlignment="0" applyProtection="0"/>
    <xf numFmtId="0" fontId="17" fillId="0" borderId="0"/>
    <xf numFmtId="0" fontId="17" fillId="0" borderId="0"/>
  </cellStyleXfs>
  <cellXfs count="178">
    <xf numFmtId="0" fontId="0" fillId="0" borderId="0" xfId="0"/>
    <xf numFmtId="0" fontId="9" fillId="0" borderId="0" xfId="0" applyFont="1" applyAlignment="1">
      <alignment horizontal="center" vertical="center"/>
    </xf>
    <xf numFmtId="0" fontId="9" fillId="0" borderId="0" xfId="0" applyFont="1" applyAlignment="1">
      <alignmen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9" fillId="0" borderId="3" xfId="0" applyFont="1" applyBorder="1" applyAlignment="1">
      <alignment vertical="center" wrapText="1"/>
    </xf>
    <xf numFmtId="0" fontId="9" fillId="0" borderId="3" xfId="0" applyFont="1" applyBorder="1" applyAlignment="1">
      <alignment vertical="center"/>
    </xf>
    <xf numFmtId="0" fontId="9" fillId="0" borderId="3"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vertical="center"/>
    </xf>
    <xf numFmtId="0" fontId="9" fillId="0" borderId="0" xfId="0" applyFont="1" applyAlignment="1">
      <alignment vertical="center" wrapText="1"/>
    </xf>
    <xf numFmtId="166" fontId="9" fillId="0" borderId="0" xfId="0" applyNumberFormat="1" applyFont="1" applyAlignment="1">
      <alignment vertical="center"/>
    </xf>
    <xf numFmtId="166" fontId="11" fillId="0" borderId="1" xfId="0" applyNumberFormat="1" applyFont="1" applyBorder="1" applyAlignment="1">
      <alignment horizontal="center" vertical="center" wrapText="1"/>
    </xf>
    <xf numFmtId="166" fontId="9" fillId="0" borderId="3" xfId="0" applyNumberFormat="1" applyFont="1" applyBorder="1" applyAlignment="1">
      <alignment vertical="center"/>
    </xf>
    <xf numFmtId="166" fontId="9" fillId="0" borderId="4" xfId="0" applyNumberFormat="1" applyFont="1" applyBorder="1" applyAlignment="1">
      <alignment vertical="center"/>
    </xf>
    <xf numFmtId="0" fontId="9" fillId="0" borderId="3" xfId="0" applyFont="1" applyFill="1" applyBorder="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166" fontId="9" fillId="0" borderId="0" xfId="0" applyNumberFormat="1" applyFont="1" applyFill="1" applyAlignment="1">
      <alignment vertical="center"/>
    </xf>
    <xf numFmtId="0" fontId="11" fillId="0" borderId="1" xfId="0" applyFont="1" applyFill="1" applyBorder="1" applyAlignment="1">
      <alignment horizontal="center" vertical="center" wrapText="1"/>
    </xf>
    <xf numFmtId="166"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vertical="center" wrapText="1"/>
    </xf>
    <xf numFmtId="0" fontId="9" fillId="0" borderId="3" xfId="0" applyFont="1" applyFill="1" applyBorder="1" applyAlignment="1">
      <alignment horizontal="center" vertical="center"/>
    </xf>
    <xf numFmtId="0" fontId="9" fillId="0" borderId="3" xfId="0" applyFont="1" applyFill="1" applyBorder="1" applyAlignment="1">
      <alignment vertical="center" wrapText="1"/>
    </xf>
    <xf numFmtId="0" fontId="13" fillId="0" borderId="3" xfId="0" applyFont="1" applyFill="1" applyBorder="1" applyAlignment="1">
      <alignment horizontal="center" vertical="center"/>
    </xf>
    <xf numFmtId="0" fontId="13" fillId="0" borderId="3" xfId="0" applyFont="1" applyFill="1" applyBorder="1" applyAlignment="1">
      <alignment vertical="center" wrapText="1"/>
    </xf>
    <xf numFmtId="0" fontId="13" fillId="0" borderId="3" xfId="0" applyFont="1" applyFill="1" applyBorder="1" applyAlignment="1">
      <alignment vertical="center"/>
    </xf>
    <xf numFmtId="0" fontId="13" fillId="0" borderId="0" xfId="0" applyFont="1" applyFill="1" applyAlignment="1">
      <alignment vertical="center"/>
    </xf>
    <xf numFmtId="0" fontId="12" fillId="0" borderId="3" xfId="0" applyFont="1" applyFill="1" applyBorder="1" applyAlignment="1">
      <alignment horizontal="center" vertical="center"/>
    </xf>
    <xf numFmtId="0" fontId="12" fillId="0" borderId="3" xfId="0" applyFont="1" applyFill="1" applyBorder="1" applyAlignment="1">
      <alignment vertical="center" wrapText="1"/>
    </xf>
    <xf numFmtId="0" fontId="12" fillId="0" borderId="3" xfId="0" applyFont="1" applyFill="1" applyBorder="1" applyAlignment="1">
      <alignment vertical="center"/>
    </xf>
    <xf numFmtId="0" fontId="12" fillId="0" borderId="0" xfId="0" applyFont="1" applyFill="1" applyAlignment="1">
      <alignment vertical="center"/>
    </xf>
    <xf numFmtId="0" fontId="9" fillId="0" borderId="4" xfId="0" applyFont="1" applyFill="1" applyBorder="1" applyAlignment="1">
      <alignment horizontal="center" vertical="center"/>
    </xf>
    <xf numFmtId="0" fontId="9" fillId="0" borderId="4" xfId="0" applyFont="1" applyFill="1" applyBorder="1" applyAlignment="1">
      <alignment vertical="center" wrapText="1"/>
    </xf>
    <xf numFmtId="0" fontId="9" fillId="0" borderId="4" xfId="0" applyFont="1" applyFill="1" applyBorder="1" applyAlignment="1">
      <alignment vertical="center"/>
    </xf>
    <xf numFmtId="0" fontId="9" fillId="0" borderId="0" xfId="0" applyFont="1" applyFill="1" applyAlignment="1">
      <alignment vertical="center" wrapText="1"/>
    </xf>
    <xf numFmtId="41" fontId="9" fillId="0" borderId="3" xfId="0" applyNumberFormat="1" applyFont="1" applyFill="1" applyBorder="1" applyAlignment="1">
      <alignment vertical="center"/>
    </xf>
    <xf numFmtId="41" fontId="12" fillId="0" borderId="3" xfId="0" applyNumberFormat="1" applyFont="1" applyFill="1" applyBorder="1" applyAlignment="1">
      <alignment vertical="center"/>
    </xf>
    <xf numFmtId="41" fontId="9" fillId="0" borderId="4" xfId="0" applyNumberFormat="1" applyFont="1" applyFill="1" applyBorder="1" applyAlignment="1">
      <alignment vertical="center"/>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9" fillId="0" borderId="0" xfId="0" applyFont="1" applyBorder="1" applyAlignment="1">
      <alignment vertical="center"/>
    </xf>
    <xf numFmtId="166" fontId="9" fillId="0" borderId="0" xfId="0" applyNumberFormat="1" applyFont="1" applyBorder="1" applyAlignment="1">
      <alignment vertical="center"/>
    </xf>
    <xf numFmtId="41" fontId="3" fillId="0" borderId="1" xfId="1" applyNumberFormat="1" applyFont="1" applyFill="1" applyBorder="1" applyAlignment="1">
      <alignment vertical="center" wrapText="1"/>
    </xf>
    <xf numFmtId="41" fontId="9" fillId="0" borderId="0" xfId="0" applyNumberFormat="1" applyFont="1" applyFill="1" applyAlignment="1">
      <alignment vertical="center"/>
    </xf>
    <xf numFmtId="0" fontId="12" fillId="0" borderId="0" xfId="0" applyFont="1" applyFill="1" applyAlignment="1">
      <alignment horizontal="center" vertical="center"/>
    </xf>
    <xf numFmtId="166" fontId="11" fillId="2" borderId="1" xfId="0" applyNumberFormat="1" applyFont="1" applyFill="1" applyBorder="1" applyAlignment="1">
      <alignment horizontal="center" vertical="center" wrapText="1"/>
    </xf>
    <xf numFmtId="0" fontId="4" fillId="0" borderId="0" xfId="2" applyFont="1" applyAlignment="1">
      <alignment vertical="center" wrapText="1"/>
    </xf>
    <xf numFmtId="0" fontId="5" fillId="0" borderId="0" xfId="2" applyFont="1" applyAlignment="1">
      <alignment vertical="center" wrapText="1"/>
    </xf>
    <xf numFmtId="165" fontId="3" fillId="0" borderId="0" xfId="2" applyNumberFormat="1" applyFont="1" applyAlignment="1">
      <alignment horizontal="center" vertical="center" wrapText="1"/>
    </xf>
    <xf numFmtId="0" fontId="5" fillId="0" borderId="2" xfId="2" applyFont="1" applyBorder="1" applyAlignment="1">
      <alignment vertical="center" wrapText="1"/>
    </xf>
    <xf numFmtId="0" fontId="4" fillId="0" borderId="0" xfId="2" applyFont="1" applyAlignment="1">
      <alignment horizontal="center" vertical="center" wrapText="1"/>
    </xf>
    <xf numFmtId="0" fontId="5" fillId="0" borderId="0" xfId="2" applyFont="1" applyAlignment="1">
      <alignment horizontal="center" vertical="center" wrapText="1"/>
    </xf>
    <xf numFmtId="0" fontId="3" fillId="0" borderId="0" xfId="2" applyFont="1" applyAlignment="1">
      <alignment horizontal="center" vertical="center" wrapText="1"/>
    </xf>
    <xf numFmtId="0" fontId="7" fillId="0" borderId="0" xfId="2" applyFont="1" applyAlignment="1">
      <alignment horizontal="center" vertical="center" wrapText="1"/>
    </xf>
    <xf numFmtId="165" fontId="3" fillId="0" borderId="1" xfId="4" applyNumberFormat="1" applyFont="1" applyBorder="1" applyAlignment="1">
      <alignment horizontal="center" vertical="center" wrapText="1"/>
    </xf>
    <xf numFmtId="0" fontId="3" fillId="0" borderId="1" xfId="2" applyFont="1" applyBorder="1" applyAlignment="1">
      <alignment vertical="center" wrapText="1"/>
    </xf>
    <xf numFmtId="41" fontId="3" fillId="0" borderId="1" xfId="2" applyNumberFormat="1" applyFont="1" applyBorder="1" applyAlignment="1">
      <alignment vertical="center" wrapText="1"/>
    </xf>
    <xf numFmtId="0" fontId="4" fillId="2" borderId="1" xfId="2" applyFont="1" applyFill="1" applyBorder="1" applyAlignment="1">
      <alignment vertical="center" wrapText="1"/>
    </xf>
    <xf numFmtId="41" fontId="4" fillId="2" borderId="1" xfId="1" applyNumberFormat="1" applyFont="1" applyFill="1" applyBorder="1" applyAlignment="1">
      <alignment vertical="center" wrapText="1"/>
    </xf>
    <xf numFmtId="41" fontId="4" fillId="2" borderId="1" xfId="2" applyNumberFormat="1" applyFont="1" applyFill="1" applyBorder="1" applyAlignment="1">
      <alignment vertical="center" wrapText="1"/>
    </xf>
    <xf numFmtId="0" fontId="4" fillId="2" borderId="0" xfId="2" applyFont="1" applyFill="1" applyAlignment="1">
      <alignment vertical="center" wrapText="1"/>
    </xf>
    <xf numFmtId="0" fontId="5" fillId="2" borderId="0" xfId="2" applyFont="1" applyFill="1" applyAlignment="1">
      <alignment vertical="center" wrapText="1"/>
    </xf>
    <xf numFmtId="165" fontId="3" fillId="2" borderId="1" xfId="4" applyNumberFormat="1" applyFont="1" applyFill="1" applyBorder="1" applyAlignment="1">
      <alignment horizontal="center" vertical="center" wrapText="1"/>
    </xf>
    <xf numFmtId="165" fontId="4" fillId="2" borderId="1" xfId="4" applyNumberFormat="1" applyFont="1" applyFill="1" applyBorder="1" applyAlignment="1">
      <alignment horizontal="center" vertical="center" wrapText="1"/>
    </xf>
    <xf numFmtId="0" fontId="12" fillId="0" borderId="0" xfId="0" applyFont="1" applyAlignment="1">
      <alignment vertical="center" wrapText="1"/>
    </xf>
    <xf numFmtId="41" fontId="4" fillId="0" borderId="0" xfId="2" applyNumberFormat="1" applyFont="1" applyAlignment="1">
      <alignment vertical="center" wrapText="1"/>
    </xf>
    <xf numFmtId="166" fontId="4" fillId="0" borderId="0" xfId="2" applyNumberFormat="1" applyFont="1" applyAlignment="1">
      <alignment vertical="center" wrapText="1"/>
    </xf>
    <xf numFmtId="166" fontId="12" fillId="2" borderId="3" xfId="0" applyNumberFormat="1" applyFont="1" applyFill="1" applyBorder="1" applyAlignment="1">
      <alignment vertical="center"/>
    </xf>
    <xf numFmtId="0" fontId="15" fillId="0" borderId="0" xfId="5" applyFont="1" applyFill="1"/>
    <xf numFmtId="0" fontId="16" fillId="0" borderId="0" xfId="5" applyFont="1" applyFill="1"/>
    <xf numFmtId="0" fontId="16" fillId="0" borderId="0" xfId="5" applyFont="1" applyFill="1" applyAlignment="1"/>
    <xf numFmtId="0" fontId="16" fillId="0" borderId="0" xfId="5" applyFont="1" applyFill="1" applyAlignment="1">
      <alignment wrapText="1"/>
    </xf>
    <xf numFmtId="0" fontId="15" fillId="0" borderId="0" xfId="5" applyFont="1" applyFill="1" applyAlignment="1">
      <alignment wrapText="1"/>
    </xf>
    <xf numFmtId="0" fontId="16" fillId="0" borderId="0" xfId="5" applyFont="1" applyFill="1" applyAlignment="1">
      <alignment horizontal="center"/>
    </xf>
    <xf numFmtId="0" fontId="16" fillId="0" borderId="0" xfId="6" applyFont="1" applyFill="1" applyAlignment="1">
      <alignment horizontal="center"/>
    </xf>
    <xf numFmtId="0" fontId="15" fillId="0" borderId="0" xfId="6" applyFont="1" applyFill="1"/>
    <xf numFmtId="0" fontId="15" fillId="0" borderId="0" xfId="6" applyFont="1" applyFill="1" applyAlignment="1"/>
    <xf numFmtId="0" fontId="15" fillId="0" borderId="0" xfId="6" applyFont="1" applyFill="1" applyAlignment="1">
      <alignment wrapText="1"/>
    </xf>
    <xf numFmtId="0" fontId="15" fillId="0" borderId="0" xfId="0" applyFont="1" applyFill="1"/>
    <xf numFmtId="0" fontId="16" fillId="0" borderId="1" xfId="6" applyFont="1" applyFill="1" applyBorder="1" applyAlignment="1">
      <alignment horizontal="center" vertical="center"/>
    </xf>
    <xf numFmtId="0" fontId="20" fillId="0" borderId="1" xfId="6" applyFont="1" applyFill="1" applyBorder="1" applyAlignment="1">
      <alignment horizontal="center" vertical="center" wrapText="1"/>
    </xf>
    <xf numFmtId="0" fontId="16" fillId="0" borderId="1" xfId="6" applyFont="1" applyFill="1" applyBorder="1" applyAlignment="1">
      <alignment horizontal="center" vertical="center" wrapText="1"/>
    </xf>
    <xf numFmtId="0" fontId="15" fillId="0" borderId="1" xfId="6" applyFont="1" applyFill="1" applyBorder="1" applyAlignment="1">
      <alignment horizontal="center" vertical="center" wrapText="1"/>
    </xf>
    <xf numFmtId="0" fontId="15" fillId="0" borderId="1" xfId="6" applyFont="1" applyFill="1" applyBorder="1" applyAlignment="1">
      <alignment horizontal="center" vertical="center"/>
    </xf>
    <xf numFmtId="0" fontId="15" fillId="0" borderId="1" xfId="5" applyFont="1" applyFill="1" applyBorder="1" applyAlignment="1">
      <alignment horizontal="center" vertical="center" wrapText="1"/>
    </xf>
    <xf numFmtId="0" fontId="16" fillId="0" borderId="1" xfId="5" applyFont="1" applyFill="1" applyBorder="1" applyAlignment="1">
      <alignment horizontal="center" vertical="center" wrapText="1"/>
    </xf>
    <xf numFmtId="0" fontId="16" fillId="0" borderId="1" xfId="5" applyFont="1" applyFill="1" applyBorder="1" applyAlignment="1">
      <alignment horizontal="center" vertical="center"/>
    </xf>
    <xf numFmtId="167" fontId="16" fillId="0" borderId="1" xfId="7" applyNumberFormat="1" applyFont="1" applyFill="1" applyBorder="1" applyAlignment="1">
      <alignment horizontal="right" vertical="center" wrapText="1"/>
    </xf>
    <xf numFmtId="0" fontId="16" fillId="0" borderId="1" xfId="8" applyFont="1" applyFill="1" applyBorder="1" applyAlignment="1">
      <alignment horizontal="center" vertical="center" wrapText="1"/>
    </xf>
    <xf numFmtId="0" fontId="16" fillId="0" borderId="1" xfId="8" applyFont="1" applyFill="1" applyBorder="1" applyAlignment="1">
      <alignment horizontal="justify" vertical="center" wrapText="1"/>
    </xf>
    <xf numFmtId="0" fontId="16" fillId="0" borderId="1" xfId="9" applyFont="1" applyFill="1" applyBorder="1" applyAlignment="1">
      <alignment horizontal="center" vertical="center"/>
    </xf>
    <xf numFmtId="0" fontId="16" fillId="0" borderId="1" xfId="8" applyFont="1" applyFill="1" applyBorder="1" applyAlignment="1">
      <alignment horizontal="center" vertical="center"/>
    </xf>
    <xf numFmtId="0" fontId="15" fillId="0" borderId="1" xfId="5" applyFont="1" applyFill="1" applyBorder="1" applyAlignment="1">
      <alignment horizontal="justify" vertical="center" wrapText="1"/>
    </xf>
    <xf numFmtId="167" fontId="15" fillId="0" borderId="1" xfId="7" applyNumberFormat="1" applyFont="1" applyFill="1" applyBorder="1" applyAlignment="1">
      <alignment horizontal="right" vertical="center" wrapText="1"/>
    </xf>
    <xf numFmtId="0" fontId="16" fillId="0" borderId="0" xfId="5" applyFont="1" applyFill="1" applyAlignment="1">
      <alignment vertical="center"/>
    </xf>
    <xf numFmtId="0" fontId="16" fillId="0" borderId="1" xfId="5" applyFont="1" applyFill="1" applyBorder="1" applyAlignment="1">
      <alignment horizontal="justify" vertical="center" wrapText="1"/>
    </xf>
    <xf numFmtId="0" fontId="16" fillId="0" borderId="1" xfId="5" applyFont="1" applyFill="1" applyBorder="1" applyAlignment="1">
      <alignment horizontal="left" vertical="center" wrapText="1"/>
    </xf>
    <xf numFmtId="0" fontId="16" fillId="0" borderId="0" xfId="0" applyFont="1" applyFill="1"/>
    <xf numFmtId="0" fontId="16" fillId="0" borderId="1" xfId="9" applyFont="1" applyFill="1" applyBorder="1" applyAlignment="1">
      <alignment horizontal="center" vertical="center" wrapText="1"/>
    </xf>
    <xf numFmtId="0" fontId="16" fillId="0" borderId="1" xfId="9" applyFont="1" applyFill="1" applyBorder="1" applyAlignment="1">
      <alignment horizontal="left" vertical="center" wrapText="1"/>
    </xf>
    <xf numFmtId="0" fontId="15" fillId="0" borderId="0" xfId="0" applyFont="1" applyFill="1" applyAlignment="1"/>
    <xf numFmtId="0" fontId="15" fillId="0" borderId="0" xfId="0" applyFont="1" applyFill="1" applyAlignment="1">
      <alignment wrapText="1"/>
    </xf>
    <xf numFmtId="0" fontId="3" fillId="2" borderId="1" xfId="2" applyFont="1" applyFill="1" applyBorder="1" applyAlignment="1">
      <alignment vertical="center" wrapText="1"/>
    </xf>
    <xf numFmtId="41" fontId="3" fillId="2" borderId="1" xfId="1" applyNumberFormat="1" applyFont="1" applyFill="1" applyBorder="1" applyAlignment="1">
      <alignment vertical="center" wrapText="1"/>
    </xf>
    <xf numFmtId="41" fontId="3" fillId="2" borderId="1" xfId="2" applyNumberFormat="1" applyFont="1" applyFill="1" applyBorder="1" applyAlignment="1">
      <alignment vertical="center" wrapText="1"/>
    </xf>
    <xf numFmtId="0" fontId="3" fillId="2" borderId="0" xfId="2" applyFont="1" applyFill="1" applyAlignment="1">
      <alignment vertical="center" wrapText="1"/>
    </xf>
    <xf numFmtId="0" fontId="7" fillId="2" borderId="0" xfId="2" applyFont="1" applyFill="1" applyAlignment="1">
      <alignment vertical="center" wrapText="1"/>
    </xf>
    <xf numFmtId="166" fontId="16" fillId="0" borderId="0" xfId="0" applyNumberFormat="1" applyFont="1" applyAlignment="1">
      <alignment vertical="center" wrapText="1"/>
    </xf>
    <xf numFmtId="0" fontId="16" fillId="0" borderId="0" xfId="0" applyFont="1" applyFill="1" applyAlignment="1">
      <alignment wrapText="1"/>
    </xf>
    <xf numFmtId="0" fontId="21" fillId="0" borderId="0" xfId="0" applyFont="1" applyAlignment="1">
      <alignment horizontal="center" vertical="center"/>
    </xf>
    <xf numFmtId="0" fontId="21" fillId="0" borderId="0" xfId="0" applyFont="1" applyAlignment="1">
      <alignment vertical="center"/>
    </xf>
    <xf numFmtId="3" fontId="21" fillId="0" borderId="0" xfId="0" applyNumberFormat="1" applyFont="1" applyAlignment="1">
      <alignment vertical="center"/>
    </xf>
    <xf numFmtId="0" fontId="22" fillId="0" borderId="0" xfId="0" applyFont="1" applyAlignment="1">
      <alignment horizontal="center" vertical="center"/>
    </xf>
    <xf numFmtId="0" fontId="25" fillId="0" borderId="1" xfId="0" applyFont="1" applyBorder="1" applyAlignment="1">
      <alignment horizontal="center" vertical="center" wrapText="1"/>
    </xf>
    <xf numFmtId="3" fontId="25" fillId="0" borderId="1" xfId="0" applyNumberFormat="1" applyFont="1" applyBorder="1" applyAlignment="1">
      <alignment horizontal="center" vertical="center" wrapText="1"/>
    </xf>
    <xf numFmtId="0" fontId="25" fillId="0" borderId="1" xfId="0" applyFont="1" applyBorder="1" applyAlignment="1">
      <alignment horizontal="center" vertical="center"/>
    </xf>
    <xf numFmtId="3" fontId="21" fillId="0" borderId="3" xfId="0" applyNumberFormat="1" applyFont="1" applyBorder="1" applyAlignment="1">
      <alignment horizontal="center" vertical="center"/>
    </xf>
    <xf numFmtId="3" fontId="21" fillId="0" borderId="3" xfId="0" applyNumberFormat="1" applyFont="1" applyBorder="1" applyAlignment="1">
      <alignment vertical="center" wrapText="1"/>
    </xf>
    <xf numFmtId="41" fontId="21" fillId="0" borderId="3" xfId="0" applyNumberFormat="1" applyFont="1" applyBorder="1" applyAlignment="1">
      <alignment vertical="center"/>
    </xf>
    <xf numFmtId="41" fontId="21" fillId="0" borderId="0" xfId="0" applyNumberFormat="1" applyFont="1" applyAlignment="1">
      <alignment vertical="center"/>
    </xf>
    <xf numFmtId="0" fontId="21" fillId="0" borderId="3" xfId="0" applyFont="1" applyBorder="1" applyAlignment="1">
      <alignment vertical="center"/>
    </xf>
    <xf numFmtId="0" fontId="24" fillId="0" borderId="3" xfId="0" applyFont="1" applyBorder="1" applyAlignment="1">
      <alignment vertical="center" wrapText="1"/>
    </xf>
    <xf numFmtId="41" fontId="21" fillId="0" borderId="3" xfId="0" applyNumberFormat="1" applyFont="1" applyBorder="1" applyAlignment="1">
      <alignment horizontal="right" vertical="center"/>
    </xf>
    <xf numFmtId="3" fontId="21" fillId="0" borderId="4" xfId="0" applyNumberFormat="1" applyFont="1" applyBorder="1" applyAlignment="1">
      <alignment horizontal="center" vertical="center"/>
    </xf>
    <xf numFmtId="3" fontId="21" fillId="0" borderId="4" xfId="0" applyNumberFormat="1" applyFont="1" applyBorder="1" applyAlignment="1">
      <alignment vertical="center" wrapText="1"/>
    </xf>
    <xf numFmtId="41" fontId="21" fillId="0" borderId="4" xfId="0" applyNumberFormat="1" applyFont="1" applyBorder="1" applyAlignment="1">
      <alignment vertical="center"/>
    </xf>
    <xf numFmtId="41" fontId="21" fillId="2" borderId="4" xfId="0" applyNumberFormat="1" applyFont="1" applyFill="1" applyBorder="1" applyAlignment="1">
      <alignment vertical="center"/>
    </xf>
    <xf numFmtId="0" fontId="21" fillId="2" borderId="4" xfId="0" applyFont="1" applyFill="1" applyBorder="1" applyAlignment="1">
      <alignment vertical="center"/>
    </xf>
    <xf numFmtId="0" fontId="21" fillId="0" borderId="0" xfId="0" applyFont="1" applyAlignment="1">
      <alignment vertical="center" wrapText="1"/>
    </xf>
    <xf numFmtId="0" fontId="26" fillId="0" borderId="0" xfId="0" applyFont="1" applyFill="1" applyAlignment="1">
      <alignment vertical="center"/>
    </xf>
    <xf numFmtId="0" fontId="15" fillId="0" borderId="1" xfId="9" applyFont="1" applyFill="1" applyBorder="1" applyAlignment="1">
      <alignment horizontal="center" vertical="center"/>
    </xf>
    <xf numFmtId="0" fontId="15" fillId="0" borderId="1" xfId="8" applyFont="1" applyFill="1" applyBorder="1" applyAlignment="1">
      <alignment horizontal="center" vertical="center"/>
    </xf>
    <xf numFmtId="0" fontId="15" fillId="0" borderId="0" xfId="5" applyFont="1" applyFill="1" applyAlignment="1">
      <alignment vertical="center"/>
    </xf>
    <xf numFmtId="0" fontId="3" fillId="0" borderId="0" xfId="2" applyFont="1" applyAlignment="1">
      <alignment vertical="center"/>
    </xf>
    <xf numFmtId="0" fontId="3" fillId="0" borderId="0" xfId="2" applyFont="1" applyAlignment="1">
      <alignment vertical="center" wrapText="1"/>
    </xf>
    <xf numFmtId="166" fontId="3" fillId="0" borderId="0" xfId="2" applyNumberFormat="1" applyFont="1" applyAlignment="1">
      <alignment vertical="center" wrapText="1"/>
    </xf>
    <xf numFmtId="0" fontId="7" fillId="0" borderId="0" xfId="2" applyFont="1" applyAlignment="1">
      <alignment vertical="center" wrapText="1"/>
    </xf>
    <xf numFmtId="0" fontId="16" fillId="0" borderId="0" xfId="0" applyFont="1" applyFill="1" applyAlignment="1"/>
    <xf numFmtId="0" fontId="3" fillId="0" borderId="0" xfId="2" applyFont="1" applyAlignment="1">
      <alignment horizontal="center" vertical="center" wrapText="1"/>
    </xf>
    <xf numFmtId="3" fontId="12" fillId="0" borderId="0" xfId="0" applyNumberFormat="1" applyFont="1" applyAlignment="1">
      <alignment horizontal="center" vertical="center" wrapText="1"/>
    </xf>
    <xf numFmtId="0" fontId="12" fillId="0" borderId="0" xfId="0" applyFont="1" applyAlignment="1">
      <alignment horizontal="center" vertical="center" wrapText="1"/>
    </xf>
    <xf numFmtId="166" fontId="3" fillId="0" borderId="0" xfId="2" applyNumberFormat="1" applyFont="1" applyAlignment="1">
      <alignment horizontal="center" vertical="center" wrapText="1"/>
    </xf>
    <xf numFmtId="165" fontId="3" fillId="0" borderId="0" xfId="2" applyNumberFormat="1" applyFont="1" applyAlignment="1">
      <alignment horizontal="center" vertical="top" wrapText="1"/>
    </xf>
    <xf numFmtId="0" fontId="5" fillId="0" borderId="2" xfId="2" applyFont="1" applyBorder="1" applyAlignment="1">
      <alignment horizontal="center" vertical="center" wrapText="1"/>
    </xf>
    <xf numFmtId="0" fontId="3" fillId="0" borderId="1" xfId="2" applyFont="1" applyBorder="1" applyAlignment="1">
      <alignment horizontal="center" vertical="center" wrapText="1"/>
    </xf>
    <xf numFmtId="0" fontId="3" fillId="0" borderId="5" xfId="2" applyFont="1" applyBorder="1" applyAlignment="1">
      <alignment horizontal="center" vertical="center" wrapText="1"/>
    </xf>
    <xf numFmtId="0" fontId="3" fillId="0" borderId="6" xfId="2" applyFont="1" applyBorder="1" applyAlignment="1">
      <alignment horizontal="center" vertical="center" wrapText="1"/>
    </xf>
    <xf numFmtId="166" fontId="3" fillId="0" borderId="1" xfId="3" applyNumberFormat="1" applyFont="1" applyBorder="1" applyAlignment="1">
      <alignment horizontal="center" vertical="center" wrapText="1"/>
    </xf>
    <xf numFmtId="166" fontId="3" fillId="2" borderId="1" xfId="3" applyNumberFormat="1" applyFont="1" applyFill="1" applyBorder="1" applyAlignment="1">
      <alignment horizontal="center" vertical="center" wrapText="1"/>
    </xf>
    <xf numFmtId="166" fontId="16" fillId="0" borderId="0" xfId="0" applyNumberFormat="1" applyFont="1" applyAlignment="1">
      <alignment horizontal="center" vertical="center" wrapText="1"/>
    </xf>
    <xf numFmtId="0" fontId="10" fillId="0" borderId="0" xfId="0" applyFont="1" applyFill="1" applyAlignment="1">
      <alignment horizontal="center" vertical="center"/>
    </xf>
    <xf numFmtId="166" fontId="14" fillId="0" borderId="2" xfId="0" applyNumberFormat="1" applyFont="1" applyFill="1" applyBorder="1" applyAlignment="1">
      <alignment horizontal="center" vertical="center"/>
    </xf>
    <xf numFmtId="0" fontId="12" fillId="0" borderId="0" xfId="0" applyFont="1" applyFill="1" applyAlignment="1">
      <alignment horizontal="center" vertical="center"/>
    </xf>
    <xf numFmtId="166" fontId="12" fillId="0" borderId="0" xfId="0" applyNumberFormat="1" applyFont="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vertical="center"/>
    </xf>
    <xf numFmtId="166" fontId="12" fillId="0" borderId="0" xfId="0" applyNumberFormat="1" applyFont="1" applyFill="1" applyAlignment="1">
      <alignment horizontal="center" vertical="center"/>
    </xf>
    <xf numFmtId="3" fontId="14" fillId="0" borderId="2" xfId="0" applyNumberFormat="1" applyFont="1" applyBorder="1" applyAlignment="1">
      <alignment horizontal="center" vertical="center"/>
    </xf>
    <xf numFmtId="0" fontId="12" fillId="0" borderId="0" xfId="0" applyFont="1" applyAlignment="1">
      <alignment horizontal="center" vertical="center"/>
    </xf>
    <xf numFmtId="0" fontId="23" fillId="0" borderId="0" xfId="0" applyFont="1" applyAlignment="1">
      <alignment horizontal="center" vertical="center"/>
    </xf>
    <xf numFmtId="0" fontId="26" fillId="0" borderId="0" xfId="0" applyFont="1" applyFill="1" applyAlignment="1">
      <alignment horizontal="center" vertical="center"/>
    </xf>
    <xf numFmtId="0" fontId="16" fillId="0" borderId="0" xfId="0" applyFont="1" applyFill="1" applyAlignment="1">
      <alignment horizontal="center"/>
    </xf>
    <xf numFmtId="0" fontId="16" fillId="0" borderId="1" xfId="6" applyFont="1" applyFill="1" applyBorder="1" applyAlignment="1">
      <alignment horizontal="center" vertical="center" wrapText="1"/>
    </xf>
    <xf numFmtId="0" fontId="19" fillId="0" borderId="7" xfId="0" applyFont="1" applyFill="1" applyBorder="1" applyAlignment="1">
      <alignment horizontal="center" vertical="center"/>
    </xf>
    <xf numFmtId="0" fontId="16" fillId="0" borderId="0" xfId="5" applyFont="1" applyFill="1" applyAlignment="1">
      <alignment horizontal="center"/>
    </xf>
    <xf numFmtId="0" fontId="20" fillId="0" borderId="1" xfId="6" applyFont="1" applyFill="1" applyBorder="1" applyAlignment="1">
      <alignment horizontal="center" vertical="center" wrapText="1"/>
    </xf>
    <xf numFmtId="0" fontId="18" fillId="0" borderId="0" xfId="5" applyFont="1" applyFill="1" applyAlignment="1">
      <alignment horizontal="center" vertical="center"/>
    </xf>
    <xf numFmtId="0" fontId="19" fillId="0" borderId="2" xfId="6" applyFont="1" applyFill="1" applyBorder="1" applyAlignment="1">
      <alignment horizontal="center"/>
    </xf>
    <xf numFmtId="3" fontId="24" fillId="0" borderId="2" xfId="0" applyNumberFormat="1" applyFont="1" applyBorder="1" applyAlignment="1">
      <alignment horizontal="center" vertical="center"/>
    </xf>
    <xf numFmtId="3" fontId="27" fillId="0" borderId="3" xfId="0" applyNumberFormat="1" applyFont="1" applyFill="1" applyBorder="1" applyAlignment="1">
      <alignment horizontal="center" vertical="center"/>
    </xf>
    <xf numFmtId="3" fontId="27" fillId="0" borderId="3" xfId="0" applyNumberFormat="1" applyFont="1" applyFill="1" applyBorder="1" applyAlignment="1">
      <alignment vertical="center" wrapText="1"/>
    </xf>
    <xf numFmtId="41" fontId="27" fillId="0" borderId="3" xfId="0" applyNumberFormat="1" applyFont="1" applyFill="1" applyBorder="1" applyAlignment="1">
      <alignment vertical="center"/>
    </xf>
    <xf numFmtId="0" fontId="27" fillId="0" borderId="3" xfId="0" applyFont="1" applyFill="1" applyBorder="1" applyAlignment="1">
      <alignment vertical="center"/>
    </xf>
    <xf numFmtId="0" fontId="27" fillId="0" borderId="0" xfId="0" applyFont="1" applyFill="1" applyAlignment="1">
      <alignment vertical="center"/>
    </xf>
  </cellXfs>
  <cellStyles count="10">
    <cellStyle name="Comma" xfId="1" builtinId="3"/>
    <cellStyle name="Comma 107" xfId="7"/>
    <cellStyle name="Normal" xfId="0" builtinId="0"/>
    <cellStyle name="Normal 2" xfId="3"/>
    <cellStyle name="Normal 2 2 3 6" xfId="6"/>
    <cellStyle name="Normal 4 10" xfId="5"/>
    <cellStyle name="Normal 4 4 7" xfId="8"/>
    <cellStyle name="Normal 4 8 3" xfId="9"/>
    <cellStyle name="Normal_151028 Thu 10 thang 2015" xfId="2"/>
    <cellStyle name="Normal_Sheet1" xfId="4"/>
  </cellStyles>
  <dxfs count="1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205740</xdr:colOff>
      <xdr:row>2</xdr:row>
      <xdr:rowOff>0</xdr:rowOff>
    </xdr:from>
    <xdr:to>
      <xdr:col>1</xdr:col>
      <xdr:colOff>510540</xdr:colOff>
      <xdr:row>2</xdr:row>
      <xdr:rowOff>0</xdr:rowOff>
    </xdr:to>
    <xdr:cxnSp macro="">
      <xdr:nvCxnSpPr>
        <xdr:cNvPr id="3" name="Straight Connector 2"/>
        <xdr:cNvCxnSpPr/>
      </xdr:nvCxnSpPr>
      <xdr:spPr>
        <a:xfrm>
          <a:off x="205740" y="411480"/>
          <a:ext cx="7239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259080</xdr:colOff>
      <xdr:row>2</xdr:row>
      <xdr:rowOff>7620</xdr:rowOff>
    </xdr:from>
    <xdr:to>
      <xdr:col>1</xdr:col>
      <xdr:colOff>335280</xdr:colOff>
      <xdr:row>2</xdr:row>
      <xdr:rowOff>7620</xdr:rowOff>
    </xdr:to>
    <xdr:cxnSp macro="">
      <xdr:nvCxnSpPr>
        <xdr:cNvPr id="3" name="Straight Connector 2"/>
        <xdr:cNvCxnSpPr/>
      </xdr:nvCxnSpPr>
      <xdr:spPr>
        <a:xfrm>
          <a:off x="259080" y="419100"/>
          <a:ext cx="5867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281940</xdr:colOff>
      <xdr:row>2</xdr:row>
      <xdr:rowOff>7620</xdr:rowOff>
    </xdr:from>
    <xdr:to>
      <xdr:col>1</xdr:col>
      <xdr:colOff>495300</xdr:colOff>
      <xdr:row>2</xdr:row>
      <xdr:rowOff>7620</xdr:rowOff>
    </xdr:to>
    <xdr:cxnSp macro="">
      <xdr:nvCxnSpPr>
        <xdr:cNvPr id="3" name="Straight Connector 2"/>
        <xdr:cNvCxnSpPr/>
      </xdr:nvCxnSpPr>
      <xdr:spPr>
        <a:xfrm>
          <a:off x="281940" y="419100"/>
          <a:ext cx="662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250371</xdr:colOff>
      <xdr:row>2</xdr:row>
      <xdr:rowOff>32657</xdr:rowOff>
    </xdr:from>
    <xdr:to>
      <xdr:col>1</xdr:col>
      <xdr:colOff>522515</xdr:colOff>
      <xdr:row>2</xdr:row>
      <xdr:rowOff>32657</xdr:rowOff>
    </xdr:to>
    <xdr:cxnSp macro="">
      <xdr:nvCxnSpPr>
        <xdr:cNvPr id="3" name="Straight Connector 2"/>
        <xdr:cNvCxnSpPr/>
      </xdr:nvCxnSpPr>
      <xdr:spPr>
        <a:xfrm>
          <a:off x="250371" y="424543"/>
          <a:ext cx="7184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topLeftCell="A13" workbookViewId="0">
      <selection activeCell="B30" sqref="B30"/>
    </sheetView>
  </sheetViews>
  <sheetFormatPr defaultColWidth="10.33203125" defaultRowHeight="15.6" x14ac:dyDescent="0.3"/>
  <cols>
    <col min="1" max="1" width="6.109375" style="50" customWidth="1"/>
    <col min="2" max="2" width="73.109375" style="50" customWidth="1"/>
    <col min="3" max="3" width="12" style="50" customWidth="1"/>
    <col min="4" max="4" width="13.5546875" style="50" customWidth="1"/>
    <col min="5" max="5" width="16.33203125" style="50" customWidth="1"/>
    <col min="6" max="6" width="18.5546875" style="70" customWidth="1"/>
    <col min="7" max="7" width="15.6640625" style="50" customWidth="1"/>
    <col min="8" max="8" width="27.33203125" style="50" customWidth="1"/>
    <col min="9" max="14" width="10.33203125" style="50"/>
    <col min="15" max="32" width="10.33203125" style="51"/>
    <col min="33" max="116" width="10.33203125" style="50"/>
    <col min="117" max="117" width="4.33203125" style="50" customWidth="1"/>
    <col min="118" max="118" width="32.109375" style="50" customWidth="1"/>
    <col min="119" max="125" width="15.44140625" style="50" customWidth="1"/>
    <col min="126" max="126" width="17.109375" style="50" customWidth="1"/>
    <col min="127" max="127" width="8.5546875" style="50" customWidth="1"/>
    <col min="128" max="128" width="7.5546875" style="50" customWidth="1"/>
    <col min="129" max="129" width="8.33203125" style="50" customWidth="1"/>
    <col min="130" max="130" width="11.44140625" style="50" customWidth="1"/>
    <col min="131" max="133" width="14.109375" style="50" customWidth="1"/>
    <col min="134" max="134" width="10.33203125" style="50"/>
    <col min="135" max="135" width="12.44140625" style="50" bestFit="1" customWidth="1"/>
    <col min="136" max="137" width="10.33203125" style="50"/>
    <col min="138" max="138" width="20.5546875" style="50" customWidth="1"/>
    <col min="139" max="139" width="18.44140625" style="50" bestFit="1" customWidth="1"/>
    <col min="140" max="372" width="10.33203125" style="50"/>
    <col min="373" max="373" width="4.33203125" style="50" customWidth="1"/>
    <col min="374" max="374" width="32.109375" style="50" customWidth="1"/>
    <col min="375" max="381" width="15.44140625" style="50" customWidth="1"/>
    <col min="382" max="382" width="17.109375" style="50" customWidth="1"/>
    <col min="383" max="383" width="8.5546875" style="50" customWidth="1"/>
    <col min="384" max="384" width="7.5546875" style="50" customWidth="1"/>
    <col min="385" max="385" width="8.33203125" style="50" customWidth="1"/>
    <col min="386" max="386" width="11.44140625" style="50" customWidth="1"/>
    <col min="387" max="389" width="14.109375" style="50" customWidth="1"/>
    <col min="390" max="390" width="10.33203125" style="50"/>
    <col min="391" max="391" width="12.44140625" style="50" bestFit="1" customWidth="1"/>
    <col min="392" max="393" width="10.33203125" style="50"/>
    <col min="394" max="394" width="20.5546875" style="50" customWidth="1"/>
    <col min="395" max="395" width="18.44140625" style="50" bestFit="1" customWidth="1"/>
    <col min="396" max="628" width="10.33203125" style="50"/>
    <col min="629" max="629" width="4.33203125" style="50" customWidth="1"/>
    <col min="630" max="630" width="32.109375" style="50" customWidth="1"/>
    <col min="631" max="637" width="15.44140625" style="50" customWidth="1"/>
    <col min="638" max="638" width="17.109375" style="50" customWidth="1"/>
    <col min="639" max="639" width="8.5546875" style="50" customWidth="1"/>
    <col min="640" max="640" width="7.5546875" style="50" customWidth="1"/>
    <col min="641" max="641" width="8.33203125" style="50" customWidth="1"/>
    <col min="642" max="642" width="11.44140625" style="50" customWidth="1"/>
    <col min="643" max="645" width="14.109375" style="50" customWidth="1"/>
    <col min="646" max="646" width="10.33203125" style="50"/>
    <col min="647" max="647" width="12.44140625" style="50" bestFit="1" customWidth="1"/>
    <col min="648" max="649" width="10.33203125" style="50"/>
    <col min="650" max="650" width="20.5546875" style="50" customWidth="1"/>
    <col min="651" max="651" width="18.44140625" style="50" bestFit="1" customWidth="1"/>
    <col min="652" max="884" width="10.33203125" style="50"/>
    <col min="885" max="885" width="4.33203125" style="50" customWidth="1"/>
    <col min="886" max="886" width="32.109375" style="50" customWidth="1"/>
    <col min="887" max="893" width="15.44140625" style="50" customWidth="1"/>
    <col min="894" max="894" width="17.109375" style="50" customWidth="1"/>
    <col min="895" max="895" width="8.5546875" style="50" customWidth="1"/>
    <col min="896" max="896" width="7.5546875" style="50" customWidth="1"/>
    <col min="897" max="897" width="8.33203125" style="50" customWidth="1"/>
    <col min="898" max="898" width="11.44140625" style="50" customWidth="1"/>
    <col min="899" max="901" width="14.109375" style="50" customWidth="1"/>
    <col min="902" max="902" width="10.33203125" style="50"/>
    <col min="903" max="903" width="12.44140625" style="50" bestFit="1" customWidth="1"/>
    <col min="904" max="905" width="10.33203125" style="50"/>
    <col min="906" max="906" width="20.5546875" style="50" customWidth="1"/>
    <col min="907" max="907" width="18.44140625" style="50" bestFit="1" customWidth="1"/>
    <col min="908" max="1140" width="10.33203125" style="50"/>
    <col min="1141" max="1141" width="4.33203125" style="50" customWidth="1"/>
    <col min="1142" max="1142" width="32.109375" style="50" customWidth="1"/>
    <col min="1143" max="1149" width="15.44140625" style="50" customWidth="1"/>
    <col min="1150" max="1150" width="17.109375" style="50" customWidth="1"/>
    <col min="1151" max="1151" width="8.5546875" style="50" customWidth="1"/>
    <col min="1152" max="1152" width="7.5546875" style="50" customWidth="1"/>
    <col min="1153" max="1153" width="8.33203125" style="50" customWidth="1"/>
    <col min="1154" max="1154" width="11.44140625" style="50" customWidth="1"/>
    <col min="1155" max="1157" width="14.109375" style="50" customWidth="1"/>
    <col min="1158" max="1158" width="10.33203125" style="50"/>
    <col min="1159" max="1159" width="12.44140625" style="50" bestFit="1" customWidth="1"/>
    <col min="1160" max="1161" width="10.33203125" style="50"/>
    <col min="1162" max="1162" width="20.5546875" style="50" customWidth="1"/>
    <col min="1163" max="1163" width="18.44140625" style="50" bestFit="1" customWidth="1"/>
    <col min="1164" max="1396" width="10.33203125" style="50"/>
    <col min="1397" max="1397" width="4.33203125" style="50" customWidth="1"/>
    <col min="1398" max="1398" width="32.109375" style="50" customWidth="1"/>
    <col min="1399" max="1405" width="15.44140625" style="50" customWidth="1"/>
    <col min="1406" max="1406" width="17.109375" style="50" customWidth="1"/>
    <col min="1407" max="1407" width="8.5546875" style="50" customWidth="1"/>
    <col min="1408" max="1408" width="7.5546875" style="50" customWidth="1"/>
    <col min="1409" max="1409" width="8.33203125" style="50" customWidth="1"/>
    <col min="1410" max="1410" width="11.44140625" style="50" customWidth="1"/>
    <col min="1411" max="1413" width="14.109375" style="50" customWidth="1"/>
    <col min="1414" max="1414" width="10.33203125" style="50"/>
    <col min="1415" max="1415" width="12.44140625" style="50" bestFit="1" customWidth="1"/>
    <col min="1416" max="1417" width="10.33203125" style="50"/>
    <col min="1418" max="1418" width="20.5546875" style="50" customWidth="1"/>
    <col min="1419" max="1419" width="18.44140625" style="50" bestFit="1" customWidth="1"/>
    <col min="1420" max="1652" width="10.33203125" style="50"/>
    <col min="1653" max="1653" width="4.33203125" style="50" customWidth="1"/>
    <col min="1654" max="1654" width="32.109375" style="50" customWidth="1"/>
    <col min="1655" max="1661" width="15.44140625" style="50" customWidth="1"/>
    <col min="1662" max="1662" width="17.109375" style="50" customWidth="1"/>
    <col min="1663" max="1663" width="8.5546875" style="50" customWidth="1"/>
    <col min="1664" max="1664" width="7.5546875" style="50" customWidth="1"/>
    <col min="1665" max="1665" width="8.33203125" style="50" customWidth="1"/>
    <col min="1666" max="1666" width="11.44140625" style="50" customWidth="1"/>
    <col min="1667" max="1669" width="14.109375" style="50" customWidth="1"/>
    <col min="1670" max="1670" width="10.33203125" style="50"/>
    <col min="1671" max="1671" width="12.44140625" style="50" bestFit="1" customWidth="1"/>
    <col min="1672" max="1673" width="10.33203125" style="50"/>
    <col min="1674" max="1674" width="20.5546875" style="50" customWidth="1"/>
    <col min="1675" max="1675" width="18.44140625" style="50" bestFit="1" customWidth="1"/>
    <col min="1676" max="1908" width="10.33203125" style="50"/>
    <col min="1909" max="1909" width="4.33203125" style="50" customWidth="1"/>
    <col min="1910" max="1910" width="32.109375" style="50" customWidth="1"/>
    <col min="1911" max="1917" width="15.44140625" style="50" customWidth="1"/>
    <col min="1918" max="1918" width="17.109375" style="50" customWidth="1"/>
    <col min="1919" max="1919" width="8.5546875" style="50" customWidth="1"/>
    <col min="1920" max="1920" width="7.5546875" style="50" customWidth="1"/>
    <col min="1921" max="1921" width="8.33203125" style="50" customWidth="1"/>
    <col min="1922" max="1922" width="11.44140625" style="50" customWidth="1"/>
    <col min="1923" max="1925" width="14.109375" style="50" customWidth="1"/>
    <col min="1926" max="1926" width="10.33203125" style="50"/>
    <col min="1927" max="1927" width="12.44140625" style="50" bestFit="1" customWidth="1"/>
    <col min="1928" max="1929" width="10.33203125" style="50"/>
    <col min="1930" max="1930" width="20.5546875" style="50" customWidth="1"/>
    <col min="1931" max="1931" width="18.44140625" style="50" bestFit="1" customWidth="1"/>
    <col min="1932" max="2164" width="10.33203125" style="50"/>
    <col min="2165" max="2165" width="4.33203125" style="50" customWidth="1"/>
    <col min="2166" max="2166" width="32.109375" style="50" customWidth="1"/>
    <col min="2167" max="2173" width="15.44140625" style="50" customWidth="1"/>
    <col min="2174" max="2174" width="17.109375" style="50" customWidth="1"/>
    <col min="2175" max="2175" width="8.5546875" style="50" customWidth="1"/>
    <col min="2176" max="2176" width="7.5546875" style="50" customWidth="1"/>
    <col min="2177" max="2177" width="8.33203125" style="50" customWidth="1"/>
    <col min="2178" max="2178" width="11.44140625" style="50" customWidth="1"/>
    <col min="2179" max="2181" width="14.109375" style="50" customWidth="1"/>
    <col min="2182" max="2182" width="10.33203125" style="50"/>
    <col min="2183" max="2183" width="12.44140625" style="50" bestFit="1" customWidth="1"/>
    <col min="2184" max="2185" width="10.33203125" style="50"/>
    <col min="2186" max="2186" width="20.5546875" style="50" customWidth="1"/>
    <col min="2187" max="2187" width="18.44140625" style="50" bestFit="1" customWidth="1"/>
    <col min="2188" max="2420" width="10.33203125" style="50"/>
    <col min="2421" max="2421" width="4.33203125" style="50" customWidth="1"/>
    <col min="2422" max="2422" width="32.109375" style="50" customWidth="1"/>
    <col min="2423" max="2429" width="15.44140625" style="50" customWidth="1"/>
    <col min="2430" max="2430" width="17.109375" style="50" customWidth="1"/>
    <col min="2431" max="2431" width="8.5546875" style="50" customWidth="1"/>
    <col min="2432" max="2432" width="7.5546875" style="50" customWidth="1"/>
    <col min="2433" max="2433" width="8.33203125" style="50" customWidth="1"/>
    <col min="2434" max="2434" width="11.44140625" style="50" customWidth="1"/>
    <col min="2435" max="2437" width="14.109375" style="50" customWidth="1"/>
    <col min="2438" max="2438" width="10.33203125" style="50"/>
    <col min="2439" max="2439" width="12.44140625" style="50" bestFit="1" customWidth="1"/>
    <col min="2440" max="2441" width="10.33203125" style="50"/>
    <col min="2442" max="2442" width="20.5546875" style="50" customWidth="1"/>
    <col min="2443" max="2443" width="18.44140625" style="50" bestFit="1" customWidth="1"/>
    <col min="2444" max="2676" width="10.33203125" style="50"/>
    <col min="2677" max="2677" width="4.33203125" style="50" customWidth="1"/>
    <col min="2678" max="2678" width="32.109375" style="50" customWidth="1"/>
    <col min="2679" max="2685" width="15.44140625" style="50" customWidth="1"/>
    <col min="2686" max="2686" width="17.109375" style="50" customWidth="1"/>
    <col min="2687" max="2687" width="8.5546875" style="50" customWidth="1"/>
    <col min="2688" max="2688" width="7.5546875" style="50" customWidth="1"/>
    <col min="2689" max="2689" width="8.33203125" style="50" customWidth="1"/>
    <col min="2690" max="2690" width="11.44140625" style="50" customWidth="1"/>
    <col min="2691" max="2693" width="14.109375" style="50" customWidth="1"/>
    <col min="2694" max="2694" width="10.33203125" style="50"/>
    <col min="2695" max="2695" width="12.44140625" style="50" bestFit="1" customWidth="1"/>
    <col min="2696" max="2697" width="10.33203125" style="50"/>
    <col min="2698" max="2698" width="20.5546875" style="50" customWidth="1"/>
    <col min="2699" max="2699" width="18.44140625" style="50" bestFit="1" customWidth="1"/>
    <col min="2700" max="2932" width="10.33203125" style="50"/>
    <col min="2933" max="2933" width="4.33203125" style="50" customWidth="1"/>
    <col min="2934" max="2934" width="32.109375" style="50" customWidth="1"/>
    <col min="2935" max="2941" width="15.44140625" style="50" customWidth="1"/>
    <col min="2942" max="2942" width="17.109375" style="50" customWidth="1"/>
    <col min="2943" max="2943" width="8.5546875" style="50" customWidth="1"/>
    <col min="2944" max="2944" width="7.5546875" style="50" customWidth="1"/>
    <col min="2945" max="2945" width="8.33203125" style="50" customWidth="1"/>
    <col min="2946" max="2946" width="11.44140625" style="50" customWidth="1"/>
    <col min="2947" max="2949" width="14.109375" style="50" customWidth="1"/>
    <col min="2950" max="2950" width="10.33203125" style="50"/>
    <col min="2951" max="2951" width="12.44140625" style="50" bestFit="1" customWidth="1"/>
    <col min="2952" max="2953" width="10.33203125" style="50"/>
    <col min="2954" max="2954" width="20.5546875" style="50" customWidth="1"/>
    <col min="2955" max="2955" width="18.44140625" style="50" bestFit="1" customWidth="1"/>
    <col min="2956" max="3188" width="10.33203125" style="50"/>
    <col min="3189" max="3189" width="4.33203125" style="50" customWidth="1"/>
    <col min="3190" max="3190" width="32.109375" style="50" customWidth="1"/>
    <col min="3191" max="3197" width="15.44140625" style="50" customWidth="1"/>
    <col min="3198" max="3198" width="17.109375" style="50" customWidth="1"/>
    <col min="3199" max="3199" width="8.5546875" style="50" customWidth="1"/>
    <col min="3200" max="3200" width="7.5546875" style="50" customWidth="1"/>
    <col min="3201" max="3201" width="8.33203125" style="50" customWidth="1"/>
    <col min="3202" max="3202" width="11.44140625" style="50" customWidth="1"/>
    <col min="3203" max="3205" width="14.109375" style="50" customWidth="1"/>
    <col min="3206" max="3206" width="10.33203125" style="50"/>
    <col min="3207" max="3207" width="12.44140625" style="50" bestFit="1" customWidth="1"/>
    <col min="3208" max="3209" width="10.33203125" style="50"/>
    <col min="3210" max="3210" width="20.5546875" style="50" customWidth="1"/>
    <col min="3211" max="3211" width="18.44140625" style="50" bestFit="1" customWidth="1"/>
    <col min="3212" max="3444" width="10.33203125" style="50"/>
    <col min="3445" max="3445" width="4.33203125" style="50" customWidth="1"/>
    <col min="3446" max="3446" width="32.109375" style="50" customWidth="1"/>
    <col min="3447" max="3453" width="15.44140625" style="50" customWidth="1"/>
    <col min="3454" max="3454" width="17.109375" style="50" customWidth="1"/>
    <col min="3455" max="3455" width="8.5546875" style="50" customWidth="1"/>
    <col min="3456" max="3456" width="7.5546875" style="50" customWidth="1"/>
    <col min="3457" max="3457" width="8.33203125" style="50" customWidth="1"/>
    <col min="3458" max="3458" width="11.44140625" style="50" customWidth="1"/>
    <col min="3459" max="3461" width="14.109375" style="50" customWidth="1"/>
    <col min="3462" max="3462" width="10.33203125" style="50"/>
    <col min="3463" max="3463" width="12.44140625" style="50" bestFit="1" customWidth="1"/>
    <col min="3464" max="3465" width="10.33203125" style="50"/>
    <col min="3466" max="3466" width="20.5546875" style="50" customWidth="1"/>
    <col min="3467" max="3467" width="18.44140625" style="50" bestFit="1" customWidth="1"/>
    <col min="3468" max="3700" width="10.33203125" style="50"/>
    <col min="3701" max="3701" width="4.33203125" style="50" customWidth="1"/>
    <col min="3702" max="3702" width="32.109375" style="50" customWidth="1"/>
    <col min="3703" max="3709" width="15.44140625" style="50" customWidth="1"/>
    <col min="3710" max="3710" width="17.109375" style="50" customWidth="1"/>
    <col min="3711" max="3711" width="8.5546875" style="50" customWidth="1"/>
    <col min="3712" max="3712" width="7.5546875" style="50" customWidth="1"/>
    <col min="3713" max="3713" width="8.33203125" style="50" customWidth="1"/>
    <col min="3714" max="3714" width="11.44140625" style="50" customWidth="1"/>
    <col min="3715" max="3717" width="14.109375" style="50" customWidth="1"/>
    <col min="3718" max="3718" width="10.33203125" style="50"/>
    <col min="3719" max="3719" width="12.44140625" style="50" bestFit="1" customWidth="1"/>
    <col min="3720" max="3721" width="10.33203125" style="50"/>
    <col min="3722" max="3722" width="20.5546875" style="50" customWidth="1"/>
    <col min="3723" max="3723" width="18.44140625" style="50" bestFit="1" customWidth="1"/>
    <col min="3724" max="3956" width="10.33203125" style="50"/>
    <col min="3957" max="3957" width="4.33203125" style="50" customWidth="1"/>
    <col min="3958" max="3958" width="32.109375" style="50" customWidth="1"/>
    <col min="3959" max="3965" width="15.44140625" style="50" customWidth="1"/>
    <col min="3966" max="3966" width="17.109375" style="50" customWidth="1"/>
    <col min="3967" max="3967" width="8.5546875" style="50" customWidth="1"/>
    <col min="3968" max="3968" width="7.5546875" style="50" customWidth="1"/>
    <col min="3969" max="3969" width="8.33203125" style="50" customWidth="1"/>
    <col min="3970" max="3970" width="11.44140625" style="50" customWidth="1"/>
    <col min="3971" max="3973" width="14.109375" style="50" customWidth="1"/>
    <col min="3974" max="3974" width="10.33203125" style="50"/>
    <col min="3975" max="3975" width="12.44140625" style="50" bestFit="1" customWidth="1"/>
    <col min="3976" max="3977" width="10.33203125" style="50"/>
    <col min="3978" max="3978" width="20.5546875" style="50" customWidth="1"/>
    <col min="3979" max="3979" width="18.44140625" style="50" bestFit="1" customWidth="1"/>
    <col min="3980" max="4212" width="10.33203125" style="50"/>
    <col min="4213" max="4213" width="4.33203125" style="50" customWidth="1"/>
    <col min="4214" max="4214" width="32.109375" style="50" customWidth="1"/>
    <col min="4215" max="4221" width="15.44140625" style="50" customWidth="1"/>
    <col min="4222" max="4222" width="17.109375" style="50" customWidth="1"/>
    <col min="4223" max="4223" width="8.5546875" style="50" customWidth="1"/>
    <col min="4224" max="4224" width="7.5546875" style="50" customWidth="1"/>
    <col min="4225" max="4225" width="8.33203125" style="50" customWidth="1"/>
    <col min="4226" max="4226" width="11.44140625" style="50" customWidth="1"/>
    <col min="4227" max="4229" width="14.109375" style="50" customWidth="1"/>
    <col min="4230" max="4230" width="10.33203125" style="50"/>
    <col min="4231" max="4231" width="12.44140625" style="50" bestFit="1" customWidth="1"/>
    <col min="4232" max="4233" width="10.33203125" style="50"/>
    <col min="4234" max="4234" width="20.5546875" style="50" customWidth="1"/>
    <col min="4235" max="4235" width="18.44140625" style="50" bestFit="1" customWidth="1"/>
    <col min="4236" max="4468" width="10.33203125" style="50"/>
    <col min="4469" max="4469" width="4.33203125" style="50" customWidth="1"/>
    <col min="4470" max="4470" width="32.109375" style="50" customWidth="1"/>
    <col min="4471" max="4477" width="15.44140625" style="50" customWidth="1"/>
    <col min="4478" max="4478" width="17.109375" style="50" customWidth="1"/>
    <col min="4479" max="4479" width="8.5546875" style="50" customWidth="1"/>
    <col min="4480" max="4480" width="7.5546875" style="50" customWidth="1"/>
    <col min="4481" max="4481" width="8.33203125" style="50" customWidth="1"/>
    <col min="4482" max="4482" width="11.44140625" style="50" customWidth="1"/>
    <col min="4483" max="4485" width="14.109375" style="50" customWidth="1"/>
    <col min="4486" max="4486" width="10.33203125" style="50"/>
    <col min="4487" max="4487" width="12.44140625" style="50" bestFit="1" customWidth="1"/>
    <col min="4488" max="4489" width="10.33203125" style="50"/>
    <col min="4490" max="4490" width="20.5546875" style="50" customWidth="1"/>
    <col min="4491" max="4491" width="18.44140625" style="50" bestFit="1" customWidth="1"/>
    <col min="4492" max="4724" width="10.33203125" style="50"/>
    <col min="4725" max="4725" width="4.33203125" style="50" customWidth="1"/>
    <col min="4726" max="4726" width="32.109375" style="50" customWidth="1"/>
    <col min="4727" max="4733" width="15.44140625" style="50" customWidth="1"/>
    <col min="4734" max="4734" width="17.109375" style="50" customWidth="1"/>
    <col min="4735" max="4735" width="8.5546875" style="50" customWidth="1"/>
    <col min="4736" max="4736" width="7.5546875" style="50" customWidth="1"/>
    <col min="4737" max="4737" width="8.33203125" style="50" customWidth="1"/>
    <col min="4738" max="4738" width="11.44140625" style="50" customWidth="1"/>
    <col min="4739" max="4741" width="14.109375" style="50" customWidth="1"/>
    <col min="4742" max="4742" width="10.33203125" style="50"/>
    <col min="4743" max="4743" width="12.44140625" style="50" bestFit="1" customWidth="1"/>
    <col min="4744" max="4745" width="10.33203125" style="50"/>
    <col min="4746" max="4746" width="20.5546875" style="50" customWidth="1"/>
    <col min="4747" max="4747" width="18.44140625" style="50" bestFit="1" customWidth="1"/>
    <col min="4748" max="4980" width="10.33203125" style="50"/>
    <col min="4981" max="4981" width="4.33203125" style="50" customWidth="1"/>
    <col min="4982" max="4982" width="32.109375" style="50" customWidth="1"/>
    <col min="4983" max="4989" width="15.44140625" style="50" customWidth="1"/>
    <col min="4990" max="4990" width="17.109375" style="50" customWidth="1"/>
    <col min="4991" max="4991" width="8.5546875" style="50" customWidth="1"/>
    <col min="4992" max="4992" width="7.5546875" style="50" customWidth="1"/>
    <col min="4993" max="4993" width="8.33203125" style="50" customWidth="1"/>
    <col min="4994" max="4994" width="11.44140625" style="50" customWidth="1"/>
    <col min="4995" max="4997" width="14.109375" style="50" customWidth="1"/>
    <col min="4998" max="4998" width="10.33203125" style="50"/>
    <col min="4999" max="4999" width="12.44140625" style="50" bestFit="1" customWidth="1"/>
    <col min="5000" max="5001" width="10.33203125" style="50"/>
    <col min="5002" max="5002" width="20.5546875" style="50" customWidth="1"/>
    <col min="5003" max="5003" width="18.44140625" style="50" bestFit="1" customWidth="1"/>
    <col min="5004" max="5236" width="10.33203125" style="50"/>
    <col min="5237" max="5237" width="4.33203125" style="50" customWidth="1"/>
    <col min="5238" max="5238" width="32.109375" style="50" customWidth="1"/>
    <col min="5239" max="5245" width="15.44140625" style="50" customWidth="1"/>
    <col min="5246" max="5246" width="17.109375" style="50" customWidth="1"/>
    <col min="5247" max="5247" width="8.5546875" style="50" customWidth="1"/>
    <col min="5248" max="5248" width="7.5546875" style="50" customWidth="1"/>
    <col min="5249" max="5249" width="8.33203125" style="50" customWidth="1"/>
    <col min="5250" max="5250" width="11.44140625" style="50" customWidth="1"/>
    <col min="5251" max="5253" width="14.109375" style="50" customWidth="1"/>
    <col min="5254" max="5254" width="10.33203125" style="50"/>
    <col min="5255" max="5255" width="12.44140625" style="50" bestFit="1" customWidth="1"/>
    <col min="5256" max="5257" width="10.33203125" style="50"/>
    <col min="5258" max="5258" width="20.5546875" style="50" customWidth="1"/>
    <col min="5259" max="5259" width="18.44140625" style="50" bestFit="1" customWidth="1"/>
    <col min="5260" max="5492" width="10.33203125" style="50"/>
    <col min="5493" max="5493" width="4.33203125" style="50" customWidth="1"/>
    <col min="5494" max="5494" width="32.109375" style="50" customWidth="1"/>
    <col min="5495" max="5501" width="15.44140625" style="50" customWidth="1"/>
    <col min="5502" max="5502" width="17.109375" style="50" customWidth="1"/>
    <col min="5503" max="5503" width="8.5546875" style="50" customWidth="1"/>
    <col min="5504" max="5504" width="7.5546875" style="50" customWidth="1"/>
    <col min="5505" max="5505" width="8.33203125" style="50" customWidth="1"/>
    <col min="5506" max="5506" width="11.44140625" style="50" customWidth="1"/>
    <col min="5507" max="5509" width="14.109375" style="50" customWidth="1"/>
    <col min="5510" max="5510" width="10.33203125" style="50"/>
    <col min="5511" max="5511" width="12.44140625" style="50" bestFit="1" customWidth="1"/>
    <col min="5512" max="5513" width="10.33203125" style="50"/>
    <col min="5514" max="5514" width="20.5546875" style="50" customWidth="1"/>
    <col min="5515" max="5515" width="18.44140625" style="50" bestFit="1" customWidth="1"/>
    <col min="5516" max="5748" width="10.33203125" style="50"/>
    <col min="5749" max="5749" width="4.33203125" style="50" customWidth="1"/>
    <col min="5750" max="5750" width="32.109375" style="50" customWidth="1"/>
    <col min="5751" max="5757" width="15.44140625" style="50" customWidth="1"/>
    <col min="5758" max="5758" width="17.109375" style="50" customWidth="1"/>
    <col min="5759" max="5759" width="8.5546875" style="50" customWidth="1"/>
    <col min="5760" max="5760" width="7.5546875" style="50" customWidth="1"/>
    <col min="5761" max="5761" width="8.33203125" style="50" customWidth="1"/>
    <col min="5762" max="5762" width="11.44140625" style="50" customWidth="1"/>
    <col min="5763" max="5765" width="14.109375" style="50" customWidth="1"/>
    <col min="5766" max="5766" width="10.33203125" style="50"/>
    <col min="5767" max="5767" width="12.44140625" style="50" bestFit="1" customWidth="1"/>
    <col min="5768" max="5769" width="10.33203125" style="50"/>
    <col min="5770" max="5770" width="20.5546875" style="50" customWidth="1"/>
    <col min="5771" max="5771" width="18.44140625" style="50" bestFit="1" customWidth="1"/>
    <col min="5772" max="6004" width="10.33203125" style="50"/>
    <col min="6005" max="6005" width="4.33203125" style="50" customWidth="1"/>
    <col min="6006" max="6006" width="32.109375" style="50" customWidth="1"/>
    <col min="6007" max="6013" width="15.44140625" style="50" customWidth="1"/>
    <col min="6014" max="6014" width="17.109375" style="50" customWidth="1"/>
    <col min="6015" max="6015" width="8.5546875" style="50" customWidth="1"/>
    <col min="6016" max="6016" width="7.5546875" style="50" customWidth="1"/>
    <col min="6017" max="6017" width="8.33203125" style="50" customWidth="1"/>
    <col min="6018" max="6018" width="11.44140625" style="50" customWidth="1"/>
    <col min="6019" max="6021" width="14.109375" style="50" customWidth="1"/>
    <col min="6022" max="6022" width="10.33203125" style="50"/>
    <col min="6023" max="6023" width="12.44140625" style="50" bestFit="1" customWidth="1"/>
    <col min="6024" max="6025" width="10.33203125" style="50"/>
    <col min="6026" max="6026" width="20.5546875" style="50" customWidth="1"/>
    <col min="6027" max="6027" width="18.44140625" style="50" bestFit="1" customWidth="1"/>
    <col min="6028" max="6260" width="10.33203125" style="50"/>
    <col min="6261" max="6261" width="4.33203125" style="50" customWidth="1"/>
    <col min="6262" max="6262" width="32.109375" style="50" customWidth="1"/>
    <col min="6263" max="6269" width="15.44140625" style="50" customWidth="1"/>
    <col min="6270" max="6270" width="17.109375" style="50" customWidth="1"/>
    <col min="6271" max="6271" width="8.5546875" style="50" customWidth="1"/>
    <col min="6272" max="6272" width="7.5546875" style="50" customWidth="1"/>
    <col min="6273" max="6273" width="8.33203125" style="50" customWidth="1"/>
    <col min="6274" max="6274" width="11.44140625" style="50" customWidth="1"/>
    <col min="6275" max="6277" width="14.109375" style="50" customWidth="1"/>
    <col min="6278" max="6278" width="10.33203125" style="50"/>
    <col min="6279" max="6279" width="12.44140625" style="50" bestFit="1" customWidth="1"/>
    <col min="6280" max="6281" width="10.33203125" style="50"/>
    <col min="6282" max="6282" width="20.5546875" style="50" customWidth="1"/>
    <col min="6283" max="6283" width="18.44140625" style="50" bestFit="1" customWidth="1"/>
    <col min="6284" max="6516" width="10.33203125" style="50"/>
    <col min="6517" max="6517" width="4.33203125" style="50" customWidth="1"/>
    <col min="6518" max="6518" width="32.109375" style="50" customWidth="1"/>
    <col min="6519" max="6525" width="15.44140625" style="50" customWidth="1"/>
    <col min="6526" max="6526" width="17.109375" style="50" customWidth="1"/>
    <col min="6527" max="6527" width="8.5546875" style="50" customWidth="1"/>
    <col min="6528" max="6528" width="7.5546875" style="50" customWidth="1"/>
    <col min="6529" max="6529" width="8.33203125" style="50" customWidth="1"/>
    <col min="6530" max="6530" width="11.44140625" style="50" customWidth="1"/>
    <col min="6531" max="6533" width="14.109375" style="50" customWidth="1"/>
    <col min="6534" max="6534" width="10.33203125" style="50"/>
    <col min="6535" max="6535" width="12.44140625" style="50" bestFit="1" customWidth="1"/>
    <col min="6536" max="6537" width="10.33203125" style="50"/>
    <col min="6538" max="6538" width="20.5546875" style="50" customWidth="1"/>
    <col min="6539" max="6539" width="18.44140625" style="50" bestFit="1" customWidth="1"/>
    <col min="6540" max="6772" width="10.33203125" style="50"/>
    <col min="6773" max="6773" width="4.33203125" style="50" customWidth="1"/>
    <col min="6774" max="6774" width="32.109375" style="50" customWidth="1"/>
    <col min="6775" max="6781" width="15.44140625" style="50" customWidth="1"/>
    <col min="6782" max="6782" width="17.109375" style="50" customWidth="1"/>
    <col min="6783" max="6783" width="8.5546875" style="50" customWidth="1"/>
    <col min="6784" max="6784" width="7.5546875" style="50" customWidth="1"/>
    <col min="6785" max="6785" width="8.33203125" style="50" customWidth="1"/>
    <col min="6786" max="6786" width="11.44140625" style="50" customWidth="1"/>
    <col min="6787" max="6789" width="14.109375" style="50" customWidth="1"/>
    <col min="6790" max="6790" width="10.33203125" style="50"/>
    <col min="6791" max="6791" width="12.44140625" style="50" bestFit="1" customWidth="1"/>
    <col min="6792" max="6793" width="10.33203125" style="50"/>
    <col min="6794" max="6794" width="20.5546875" style="50" customWidth="1"/>
    <col min="6795" max="6795" width="18.44140625" style="50" bestFit="1" customWidth="1"/>
    <col min="6796" max="7028" width="10.33203125" style="50"/>
    <col min="7029" max="7029" width="4.33203125" style="50" customWidth="1"/>
    <col min="7030" max="7030" width="32.109375" style="50" customWidth="1"/>
    <col min="7031" max="7037" width="15.44140625" style="50" customWidth="1"/>
    <col min="7038" max="7038" width="17.109375" style="50" customWidth="1"/>
    <col min="7039" max="7039" width="8.5546875" style="50" customWidth="1"/>
    <col min="7040" max="7040" width="7.5546875" style="50" customWidth="1"/>
    <col min="7041" max="7041" width="8.33203125" style="50" customWidth="1"/>
    <col min="7042" max="7042" width="11.44140625" style="50" customWidth="1"/>
    <col min="7043" max="7045" width="14.109375" style="50" customWidth="1"/>
    <col min="7046" max="7046" width="10.33203125" style="50"/>
    <col min="7047" max="7047" width="12.44140625" style="50" bestFit="1" customWidth="1"/>
    <col min="7048" max="7049" width="10.33203125" style="50"/>
    <col min="7050" max="7050" width="20.5546875" style="50" customWidth="1"/>
    <col min="7051" max="7051" width="18.44140625" style="50" bestFit="1" customWidth="1"/>
    <col min="7052" max="7284" width="10.33203125" style="50"/>
    <col min="7285" max="7285" width="4.33203125" style="50" customWidth="1"/>
    <col min="7286" max="7286" width="32.109375" style="50" customWidth="1"/>
    <col min="7287" max="7293" width="15.44140625" style="50" customWidth="1"/>
    <col min="7294" max="7294" width="17.109375" style="50" customWidth="1"/>
    <col min="7295" max="7295" width="8.5546875" style="50" customWidth="1"/>
    <col min="7296" max="7296" width="7.5546875" style="50" customWidth="1"/>
    <col min="7297" max="7297" width="8.33203125" style="50" customWidth="1"/>
    <col min="7298" max="7298" width="11.44140625" style="50" customWidth="1"/>
    <col min="7299" max="7301" width="14.109375" style="50" customWidth="1"/>
    <col min="7302" max="7302" width="10.33203125" style="50"/>
    <col min="7303" max="7303" width="12.44140625" style="50" bestFit="1" customWidth="1"/>
    <col min="7304" max="7305" width="10.33203125" style="50"/>
    <col min="7306" max="7306" width="20.5546875" style="50" customWidth="1"/>
    <col min="7307" max="7307" width="18.44140625" style="50" bestFit="1" customWidth="1"/>
    <col min="7308" max="7540" width="10.33203125" style="50"/>
    <col min="7541" max="7541" width="4.33203125" style="50" customWidth="1"/>
    <col min="7542" max="7542" width="32.109375" style="50" customWidth="1"/>
    <col min="7543" max="7549" width="15.44140625" style="50" customWidth="1"/>
    <col min="7550" max="7550" width="17.109375" style="50" customWidth="1"/>
    <col min="7551" max="7551" width="8.5546875" style="50" customWidth="1"/>
    <col min="7552" max="7552" width="7.5546875" style="50" customWidth="1"/>
    <col min="7553" max="7553" width="8.33203125" style="50" customWidth="1"/>
    <col min="7554" max="7554" width="11.44140625" style="50" customWidth="1"/>
    <col min="7555" max="7557" width="14.109375" style="50" customWidth="1"/>
    <col min="7558" max="7558" width="10.33203125" style="50"/>
    <col min="7559" max="7559" width="12.44140625" style="50" bestFit="1" customWidth="1"/>
    <col min="7560" max="7561" width="10.33203125" style="50"/>
    <col min="7562" max="7562" width="20.5546875" style="50" customWidth="1"/>
    <col min="7563" max="7563" width="18.44140625" style="50" bestFit="1" customWidth="1"/>
    <col min="7564" max="7796" width="10.33203125" style="50"/>
    <col min="7797" max="7797" width="4.33203125" style="50" customWidth="1"/>
    <col min="7798" max="7798" width="32.109375" style="50" customWidth="1"/>
    <col min="7799" max="7805" width="15.44140625" style="50" customWidth="1"/>
    <col min="7806" max="7806" width="17.109375" style="50" customWidth="1"/>
    <col min="7807" max="7807" width="8.5546875" style="50" customWidth="1"/>
    <col min="7808" max="7808" width="7.5546875" style="50" customWidth="1"/>
    <col min="7809" max="7809" width="8.33203125" style="50" customWidth="1"/>
    <col min="7810" max="7810" width="11.44140625" style="50" customWidth="1"/>
    <col min="7811" max="7813" width="14.109375" style="50" customWidth="1"/>
    <col min="7814" max="7814" width="10.33203125" style="50"/>
    <col min="7815" max="7815" width="12.44140625" style="50" bestFit="1" customWidth="1"/>
    <col min="7816" max="7817" width="10.33203125" style="50"/>
    <col min="7818" max="7818" width="20.5546875" style="50" customWidth="1"/>
    <col min="7819" max="7819" width="18.44140625" style="50" bestFit="1" customWidth="1"/>
    <col min="7820" max="8052" width="10.33203125" style="50"/>
    <col min="8053" max="8053" width="4.33203125" style="50" customWidth="1"/>
    <col min="8054" max="8054" width="32.109375" style="50" customWidth="1"/>
    <col min="8055" max="8061" width="15.44140625" style="50" customWidth="1"/>
    <col min="8062" max="8062" width="17.109375" style="50" customWidth="1"/>
    <col min="8063" max="8063" width="8.5546875" style="50" customWidth="1"/>
    <col min="8064" max="8064" width="7.5546875" style="50" customWidth="1"/>
    <col min="8065" max="8065" width="8.33203125" style="50" customWidth="1"/>
    <col min="8066" max="8066" width="11.44140625" style="50" customWidth="1"/>
    <col min="8067" max="8069" width="14.109375" style="50" customWidth="1"/>
    <col min="8070" max="8070" width="10.33203125" style="50"/>
    <col min="8071" max="8071" width="12.44140625" style="50" bestFit="1" customWidth="1"/>
    <col min="8072" max="8073" width="10.33203125" style="50"/>
    <col min="8074" max="8074" width="20.5546875" style="50" customWidth="1"/>
    <col min="8075" max="8075" width="18.44140625" style="50" bestFit="1" customWidth="1"/>
    <col min="8076" max="8308" width="10.33203125" style="50"/>
    <col min="8309" max="8309" width="4.33203125" style="50" customWidth="1"/>
    <col min="8310" max="8310" width="32.109375" style="50" customWidth="1"/>
    <col min="8311" max="8317" width="15.44140625" style="50" customWidth="1"/>
    <col min="8318" max="8318" width="17.109375" style="50" customWidth="1"/>
    <col min="8319" max="8319" width="8.5546875" style="50" customWidth="1"/>
    <col min="8320" max="8320" width="7.5546875" style="50" customWidth="1"/>
    <col min="8321" max="8321" width="8.33203125" style="50" customWidth="1"/>
    <col min="8322" max="8322" width="11.44140625" style="50" customWidth="1"/>
    <col min="8323" max="8325" width="14.109375" style="50" customWidth="1"/>
    <col min="8326" max="8326" width="10.33203125" style="50"/>
    <col min="8327" max="8327" width="12.44140625" style="50" bestFit="1" customWidth="1"/>
    <col min="8328" max="8329" width="10.33203125" style="50"/>
    <col min="8330" max="8330" width="20.5546875" style="50" customWidth="1"/>
    <col min="8331" max="8331" width="18.44140625" style="50" bestFit="1" customWidth="1"/>
    <col min="8332" max="8564" width="10.33203125" style="50"/>
    <col min="8565" max="8565" width="4.33203125" style="50" customWidth="1"/>
    <col min="8566" max="8566" width="32.109375" style="50" customWidth="1"/>
    <col min="8567" max="8573" width="15.44140625" style="50" customWidth="1"/>
    <col min="8574" max="8574" width="17.109375" style="50" customWidth="1"/>
    <col min="8575" max="8575" width="8.5546875" style="50" customWidth="1"/>
    <col min="8576" max="8576" width="7.5546875" style="50" customWidth="1"/>
    <col min="8577" max="8577" width="8.33203125" style="50" customWidth="1"/>
    <col min="8578" max="8578" width="11.44140625" style="50" customWidth="1"/>
    <col min="8579" max="8581" width="14.109375" style="50" customWidth="1"/>
    <col min="8582" max="8582" width="10.33203125" style="50"/>
    <col min="8583" max="8583" width="12.44140625" style="50" bestFit="1" customWidth="1"/>
    <col min="8584" max="8585" width="10.33203125" style="50"/>
    <col min="8586" max="8586" width="20.5546875" style="50" customWidth="1"/>
    <col min="8587" max="8587" width="18.44140625" style="50" bestFit="1" customWidth="1"/>
    <col min="8588" max="8820" width="10.33203125" style="50"/>
    <col min="8821" max="8821" width="4.33203125" style="50" customWidth="1"/>
    <col min="8822" max="8822" width="32.109375" style="50" customWidth="1"/>
    <col min="8823" max="8829" width="15.44140625" style="50" customWidth="1"/>
    <col min="8830" max="8830" width="17.109375" style="50" customWidth="1"/>
    <col min="8831" max="8831" width="8.5546875" style="50" customWidth="1"/>
    <col min="8832" max="8832" width="7.5546875" style="50" customWidth="1"/>
    <col min="8833" max="8833" width="8.33203125" style="50" customWidth="1"/>
    <col min="8834" max="8834" width="11.44140625" style="50" customWidth="1"/>
    <col min="8835" max="8837" width="14.109375" style="50" customWidth="1"/>
    <col min="8838" max="8838" width="10.33203125" style="50"/>
    <col min="8839" max="8839" width="12.44140625" style="50" bestFit="1" customWidth="1"/>
    <col min="8840" max="8841" width="10.33203125" style="50"/>
    <col min="8842" max="8842" width="20.5546875" style="50" customWidth="1"/>
    <col min="8843" max="8843" width="18.44140625" style="50" bestFit="1" customWidth="1"/>
    <col min="8844" max="9076" width="10.33203125" style="50"/>
    <col min="9077" max="9077" width="4.33203125" style="50" customWidth="1"/>
    <col min="9078" max="9078" width="32.109375" style="50" customWidth="1"/>
    <col min="9079" max="9085" width="15.44140625" style="50" customWidth="1"/>
    <col min="9086" max="9086" width="17.109375" style="50" customWidth="1"/>
    <col min="9087" max="9087" width="8.5546875" style="50" customWidth="1"/>
    <col min="9088" max="9088" width="7.5546875" style="50" customWidth="1"/>
    <col min="9089" max="9089" width="8.33203125" style="50" customWidth="1"/>
    <col min="9090" max="9090" width="11.44140625" style="50" customWidth="1"/>
    <col min="9091" max="9093" width="14.109375" style="50" customWidth="1"/>
    <col min="9094" max="9094" width="10.33203125" style="50"/>
    <col min="9095" max="9095" width="12.44140625" style="50" bestFit="1" customWidth="1"/>
    <col min="9096" max="9097" width="10.33203125" style="50"/>
    <col min="9098" max="9098" width="20.5546875" style="50" customWidth="1"/>
    <col min="9099" max="9099" width="18.44140625" style="50" bestFit="1" customWidth="1"/>
    <col min="9100" max="9332" width="10.33203125" style="50"/>
    <col min="9333" max="9333" width="4.33203125" style="50" customWidth="1"/>
    <col min="9334" max="9334" width="32.109375" style="50" customWidth="1"/>
    <col min="9335" max="9341" width="15.44140625" style="50" customWidth="1"/>
    <col min="9342" max="9342" width="17.109375" style="50" customWidth="1"/>
    <col min="9343" max="9343" width="8.5546875" style="50" customWidth="1"/>
    <col min="9344" max="9344" width="7.5546875" style="50" customWidth="1"/>
    <col min="9345" max="9345" width="8.33203125" style="50" customWidth="1"/>
    <col min="9346" max="9346" width="11.44140625" style="50" customWidth="1"/>
    <col min="9347" max="9349" width="14.109375" style="50" customWidth="1"/>
    <col min="9350" max="9350" width="10.33203125" style="50"/>
    <col min="9351" max="9351" width="12.44140625" style="50" bestFit="1" customWidth="1"/>
    <col min="9352" max="9353" width="10.33203125" style="50"/>
    <col min="9354" max="9354" width="20.5546875" style="50" customWidth="1"/>
    <col min="9355" max="9355" width="18.44140625" style="50" bestFit="1" customWidth="1"/>
    <col min="9356" max="9588" width="10.33203125" style="50"/>
    <col min="9589" max="9589" width="4.33203125" style="50" customWidth="1"/>
    <col min="9590" max="9590" width="32.109375" style="50" customWidth="1"/>
    <col min="9591" max="9597" width="15.44140625" style="50" customWidth="1"/>
    <col min="9598" max="9598" width="17.109375" style="50" customWidth="1"/>
    <col min="9599" max="9599" width="8.5546875" style="50" customWidth="1"/>
    <col min="9600" max="9600" width="7.5546875" style="50" customWidth="1"/>
    <col min="9601" max="9601" width="8.33203125" style="50" customWidth="1"/>
    <col min="9602" max="9602" width="11.44140625" style="50" customWidth="1"/>
    <col min="9603" max="9605" width="14.109375" style="50" customWidth="1"/>
    <col min="9606" max="9606" width="10.33203125" style="50"/>
    <col min="9607" max="9607" width="12.44140625" style="50" bestFit="1" customWidth="1"/>
    <col min="9608" max="9609" width="10.33203125" style="50"/>
    <col min="9610" max="9610" width="20.5546875" style="50" customWidth="1"/>
    <col min="9611" max="9611" width="18.44140625" style="50" bestFit="1" customWidth="1"/>
    <col min="9612" max="9844" width="10.33203125" style="50"/>
    <col min="9845" max="9845" width="4.33203125" style="50" customWidth="1"/>
    <col min="9846" max="9846" width="32.109375" style="50" customWidth="1"/>
    <col min="9847" max="9853" width="15.44140625" style="50" customWidth="1"/>
    <col min="9854" max="9854" width="17.109375" style="50" customWidth="1"/>
    <col min="9855" max="9855" width="8.5546875" style="50" customWidth="1"/>
    <col min="9856" max="9856" width="7.5546875" style="50" customWidth="1"/>
    <col min="9857" max="9857" width="8.33203125" style="50" customWidth="1"/>
    <col min="9858" max="9858" width="11.44140625" style="50" customWidth="1"/>
    <col min="9859" max="9861" width="14.109375" style="50" customWidth="1"/>
    <col min="9862" max="9862" width="10.33203125" style="50"/>
    <col min="9863" max="9863" width="12.44140625" style="50" bestFit="1" customWidth="1"/>
    <col min="9864" max="9865" width="10.33203125" style="50"/>
    <col min="9866" max="9866" width="20.5546875" style="50" customWidth="1"/>
    <col min="9867" max="9867" width="18.44140625" style="50" bestFit="1" customWidth="1"/>
    <col min="9868" max="10100" width="10.33203125" style="50"/>
    <col min="10101" max="10101" width="4.33203125" style="50" customWidth="1"/>
    <col min="10102" max="10102" width="32.109375" style="50" customWidth="1"/>
    <col min="10103" max="10109" width="15.44140625" style="50" customWidth="1"/>
    <col min="10110" max="10110" width="17.109375" style="50" customWidth="1"/>
    <col min="10111" max="10111" width="8.5546875" style="50" customWidth="1"/>
    <col min="10112" max="10112" width="7.5546875" style="50" customWidth="1"/>
    <col min="10113" max="10113" width="8.33203125" style="50" customWidth="1"/>
    <col min="10114" max="10114" width="11.44140625" style="50" customWidth="1"/>
    <col min="10115" max="10117" width="14.109375" style="50" customWidth="1"/>
    <col min="10118" max="10118" width="10.33203125" style="50"/>
    <col min="10119" max="10119" width="12.44140625" style="50" bestFit="1" customWidth="1"/>
    <col min="10120" max="10121" width="10.33203125" style="50"/>
    <col min="10122" max="10122" width="20.5546875" style="50" customWidth="1"/>
    <col min="10123" max="10123" width="18.44140625" style="50" bestFit="1" customWidth="1"/>
    <col min="10124" max="10356" width="10.33203125" style="50"/>
    <col min="10357" max="10357" width="4.33203125" style="50" customWidth="1"/>
    <col min="10358" max="10358" width="32.109375" style="50" customWidth="1"/>
    <col min="10359" max="10365" width="15.44140625" style="50" customWidth="1"/>
    <col min="10366" max="10366" width="17.109375" style="50" customWidth="1"/>
    <col min="10367" max="10367" width="8.5546875" style="50" customWidth="1"/>
    <col min="10368" max="10368" width="7.5546875" style="50" customWidth="1"/>
    <col min="10369" max="10369" width="8.33203125" style="50" customWidth="1"/>
    <col min="10370" max="10370" width="11.44140625" style="50" customWidth="1"/>
    <col min="10371" max="10373" width="14.109375" style="50" customWidth="1"/>
    <col min="10374" max="10374" width="10.33203125" style="50"/>
    <col min="10375" max="10375" width="12.44140625" style="50" bestFit="1" customWidth="1"/>
    <col min="10376" max="10377" width="10.33203125" style="50"/>
    <col min="10378" max="10378" width="20.5546875" style="50" customWidth="1"/>
    <col min="10379" max="10379" width="18.44140625" style="50" bestFit="1" customWidth="1"/>
    <col min="10380" max="10612" width="10.33203125" style="50"/>
    <col min="10613" max="10613" width="4.33203125" style="50" customWidth="1"/>
    <col min="10614" max="10614" width="32.109375" style="50" customWidth="1"/>
    <col min="10615" max="10621" width="15.44140625" style="50" customWidth="1"/>
    <col min="10622" max="10622" width="17.109375" style="50" customWidth="1"/>
    <col min="10623" max="10623" width="8.5546875" style="50" customWidth="1"/>
    <col min="10624" max="10624" width="7.5546875" style="50" customWidth="1"/>
    <col min="10625" max="10625" width="8.33203125" style="50" customWidth="1"/>
    <col min="10626" max="10626" width="11.44140625" style="50" customWidth="1"/>
    <col min="10627" max="10629" width="14.109375" style="50" customWidth="1"/>
    <col min="10630" max="10630" width="10.33203125" style="50"/>
    <col min="10631" max="10631" width="12.44140625" style="50" bestFit="1" customWidth="1"/>
    <col min="10632" max="10633" width="10.33203125" style="50"/>
    <col min="10634" max="10634" width="20.5546875" style="50" customWidth="1"/>
    <col min="10635" max="10635" width="18.44140625" style="50" bestFit="1" customWidth="1"/>
    <col min="10636" max="10868" width="10.33203125" style="50"/>
    <col min="10869" max="10869" width="4.33203125" style="50" customWidth="1"/>
    <col min="10870" max="10870" width="32.109375" style="50" customWidth="1"/>
    <col min="10871" max="10877" width="15.44140625" style="50" customWidth="1"/>
    <col min="10878" max="10878" width="17.109375" style="50" customWidth="1"/>
    <col min="10879" max="10879" width="8.5546875" style="50" customWidth="1"/>
    <col min="10880" max="10880" width="7.5546875" style="50" customWidth="1"/>
    <col min="10881" max="10881" width="8.33203125" style="50" customWidth="1"/>
    <col min="10882" max="10882" width="11.44140625" style="50" customWidth="1"/>
    <col min="10883" max="10885" width="14.109375" style="50" customWidth="1"/>
    <col min="10886" max="10886" width="10.33203125" style="50"/>
    <col min="10887" max="10887" width="12.44140625" style="50" bestFit="1" customWidth="1"/>
    <col min="10888" max="10889" width="10.33203125" style="50"/>
    <col min="10890" max="10890" width="20.5546875" style="50" customWidth="1"/>
    <col min="10891" max="10891" width="18.44140625" style="50" bestFit="1" customWidth="1"/>
    <col min="10892" max="11124" width="10.33203125" style="50"/>
    <col min="11125" max="11125" width="4.33203125" style="50" customWidth="1"/>
    <col min="11126" max="11126" width="32.109375" style="50" customWidth="1"/>
    <col min="11127" max="11133" width="15.44140625" style="50" customWidth="1"/>
    <col min="11134" max="11134" width="17.109375" style="50" customWidth="1"/>
    <col min="11135" max="11135" width="8.5546875" style="50" customWidth="1"/>
    <col min="11136" max="11136" width="7.5546875" style="50" customWidth="1"/>
    <col min="11137" max="11137" width="8.33203125" style="50" customWidth="1"/>
    <col min="11138" max="11138" width="11.44140625" style="50" customWidth="1"/>
    <col min="11139" max="11141" width="14.109375" style="50" customWidth="1"/>
    <col min="11142" max="11142" width="10.33203125" style="50"/>
    <col min="11143" max="11143" width="12.44140625" style="50" bestFit="1" customWidth="1"/>
    <col min="11144" max="11145" width="10.33203125" style="50"/>
    <col min="11146" max="11146" width="20.5546875" style="50" customWidth="1"/>
    <col min="11147" max="11147" width="18.44140625" style="50" bestFit="1" customWidth="1"/>
    <col min="11148" max="11380" width="10.33203125" style="50"/>
    <col min="11381" max="11381" width="4.33203125" style="50" customWidth="1"/>
    <col min="11382" max="11382" width="32.109375" style="50" customWidth="1"/>
    <col min="11383" max="11389" width="15.44140625" style="50" customWidth="1"/>
    <col min="11390" max="11390" width="17.109375" style="50" customWidth="1"/>
    <col min="11391" max="11391" width="8.5546875" style="50" customWidth="1"/>
    <col min="11392" max="11392" width="7.5546875" style="50" customWidth="1"/>
    <col min="11393" max="11393" width="8.33203125" style="50" customWidth="1"/>
    <col min="11394" max="11394" width="11.44140625" style="50" customWidth="1"/>
    <col min="11395" max="11397" width="14.109375" style="50" customWidth="1"/>
    <col min="11398" max="11398" width="10.33203125" style="50"/>
    <col min="11399" max="11399" width="12.44140625" style="50" bestFit="1" customWidth="1"/>
    <col min="11400" max="11401" width="10.33203125" style="50"/>
    <col min="11402" max="11402" width="20.5546875" style="50" customWidth="1"/>
    <col min="11403" max="11403" width="18.44140625" style="50" bestFit="1" customWidth="1"/>
    <col min="11404" max="11636" width="10.33203125" style="50"/>
    <col min="11637" max="11637" width="4.33203125" style="50" customWidth="1"/>
    <col min="11638" max="11638" width="32.109375" style="50" customWidth="1"/>
    <col min="11639" max="11645" width="15.44140625" style="50" customWidth="1"/>
    <col min="11646" max="11646" width="17.109375" style="50" customWidth="1"/>
    <col min="11647" max="11647" width="8.5546875" style="50" customWidth="1"/>
    <col min="11648" max="11648" width="7.5546875" style="50" customWidth="1"/>
    <col min="11649" max="11649" width="8.33203125" style="50" customWidth="1"/>
    <col min="11650" max="11650" width="11.44140625" style="50" customWidth="1"/>
    <col min="11651" max="11653" width="14.109375" style="50" customWidth="1"/>
    <col min="11654" max="11654" width="10.33203125" style="50"/>
    <col min="11655" max="11655" width="12.44140625" style="50" bestFit="1" customWidth="1"/>
    <col min="11656" max="11657" width="10.33203125" style="50"/>
    <col min="11658" max="11658" width="20.5546875" style="50" customWidth="1"/>
    <col min="11659" max="11659" width="18.44140625" style="50" bestFit="1" customWidth="1"/>
    <col min="11660" max="11892" width="10.33203125" style="50"/>
    <col min="11893" max="11893" width="4.33203125" style="50" customWidth="1"/>
    <col min="11894" max="11894" width="32.109375" style="50" customWidth="1"/>
    <col min="11895" max="11901" width="15.44140625" style="50" customWidth="1"/>
    <col min="11902" max="11902" width="17.109375" style="50" customWidth="1"/>
    <col min="11903" max="11903" width="8.5546875" style="50" customWidth="1"/>
    <col min="11904" max="11904" width="7.5546875" style="50" customWidth="1"/>
    <col min="11905" max="11905" width="8.33203125" style="50" customWidth="1"/>
    <col min="11906" max="11906" width="11.44140625" style="50" customWidth="1"/>
    <col min="11907" max="11909" width="14.109375" style="50" customWidth="1"/>
    <col min="11910" max="11910" width="10.33203125" style="50"/>
    <col min="11911" max="11911" width="12.44140625" style="50" bestFit="1" customWidth="1"/>
    <col min="11912" max="11913" width="10.33203125" style="50"/>
    <col min="11914" max="11914" width="20.5546875" style="50" customWidth="1"/>
    <col min="11915" max="11915" width="18.44140625" style="50" bestFit="1" customWidth="1"/>
    <col min="11916" max="12148" width="10.33203125" style="50"/>
    <col min="12149" max="12149" width="4.33203125" style="50" customWidth="1"/>
    <col min="12150" max="12150" width="32.109375" style="50" customWidth="1"/>
    <col min="12151" max="12157" width="15.44140625" style="50" customWidth="1"/>
    <col min="12158" max="12158" width="17.109375" style="50" customWidth="1"/>
    <col min="12159" max="12159" width="8.5546875" style="50" customWidth="1"/>
    <col min="12160" max="12160" width="7.5546875" style="50" customWidth="1"/>
    <col min="12161" max="12161" width="8.33203125" style="50" customWidth="1"/>
    <col min="12162" max="12162" width="11.44140625" style="50" customWidth="1"/>
    <col min="12163" max="12165" width="14.109375" style="50" customWidth="1"/>
    <col min="12166" max="12166" width="10.33203125" style="50"/>
    <col min="12167" max="12167" width="12.44140625" style="50" bestFit="1" customWidth="1"/>
    <col min="12168" max="12169" width="10.33203125" style="50"/>
    <col min="12170" max="12170" width="20.5546875" style="50" customWidth="1"/>
    <col min="12171" max="12171" width="18.44140625" style="50" bestFit="1" customWidth="1"/>
    <col min="12172" max="12404" width="10.33203125" style="50"/>
    <col min="12405" max="12405" width="4.33203125" style="50" customWidth="1"/>
    <col min="12406" max="12406" width="32.109375" style="50" customWidth="1"/>
    <col min="12407" max="12413" width="15.44140625" style="50" customWidth="1"/>
    <col min="12414" max="12414" width="17.109375" style="50" customWidth="1"/>
    <col min="12415" max="12415" width="8.5546875" style="50" customWidth="1"/>
    <col min="12416" max="12416" width="7.5546875" style="50" customWidth="1"/>
    <col min="12417" max="12417" width="8.33203125" style="50" customWidth="1"/>
    <col min="12418" max="12418" width="11.44140625" style="50" customWidth="1"/>
    <col min="12419" max="12421" width="14.109375" style="50" customWidth="1"/>
    <col min="12422" max="12422" width="10.33203125" style="50"/>
    <col min="12423" max="12423" width="12.44140625" style="50" bestFit="1" customWidth="1"/>
    <col min="12424" max="12425" width="10.33203125" style="50"/>
    <col min="12426" max="12426" width="20.5546875" style="50" customWidth="1"/>
    <col min="12427" max="12427" width="18.44140625" style="50" bestFit="1" customWidth="1"/>
    <col min="12428" max="12660" width="10.33203125" style="50"/>
    <col min="12661" max="12661" width="4.33203125" style="50" customWidth="1"/>
    <col min="12662" max="12662" width="32.109375" style="50" customWidth="1"/>
    <col min="12663" max="12669" width="15.44140625" style="50" customWidth="1"/>
    <col min="12670" max="12670" width="17.109375" style="50" customWidth="1"/>
    <col min="12671" max="12671" width="8.5546875" style="50" customWidth="1"/>
    <col min="12672" max="12672" width="7.5546875" style="50" customWidth="1"/>
    <col min="12673" max="12673" width="8.33203125" style="50" customWidth="1"/>
    <col min="12674" max="12674" width="11.44140625" style="50" customWidth="1"/>
    <col min="12675" max="12677" width="14.109375" style="50" customWidth="1"/>
    <col min="12678" max="12678" width="10.33203125" style="50"/>
    <col min="12679" max="12679" width="12.44140625" style="50" bestFit="1" customWidth="1"/>
    <col min="12680" max="12681" width="10.33203125" style="50"/>
    <col min="12682" max="12682" width="20.5546875" style="50" customWidth="1"/>
    <col min="12683" max="12683" width="18.44140625" style="50" bestFit="1" customWidth="1"/>
    <col min="12684" max="12916" width="10.33203125" style="50"/>
    <col min="12917" max="12917" width="4.33203125" style="50" customWidth="1"/>
    <col min="12918" max="12918" width="32.109375" style="50" customWidth="1"/>
    <col min="12919" max="12925" width="15.44140625" style="50" customWidth="1"/>
    <col min="12926" max="12926" width="17.109375" style="50" customWidth="1"/>
    <col min="12927" max="12927" width="8.5546875" style="50" customWidth="1"/>
    <col min="12928" max="12928" width="7.5546875" style="50" customWidth="1"/>
    <col min="12929" max="12929" width="8.33203125" style="50" customWidth="1"/>
    <col min="12930" max="12930" width="11.44140625" style="50" customWidth="1"/>
    <col min="12931" max="12933" width="14.109375" style="50" customWidth="1"/>
    <col min="12934" max="12934" width="10.33203125" style="50"/>
    <col min="12935" max="12935" width="12.44140625" style="50" bestFit="1" customWidth="1"/>
    <col min="12936" max="12937" width="10.33203125" style="50"/>
    <col min="12938" max="12938" width="20.5546875" style="50" customWidth="1"/>
    <col min="12939" max="12939" width="18.44140625" style="50" bestFit="1" customWidth="1"/>
    <col min="12940" max="13172" width="10.33203125" style="50"/>
    <col min="13173" max="13173" width="4.33203125" style="50" customWidth="1"/>
    <col min="13174" max="13174" width="32.109375" style="50" customWidth="1"/>
    <col min="13175" max="13181" width="15.44140625" style="50" customWidth="1"/>
    <col min="13182" max="13182" width="17.109375" style="50" customWidth="1"/>
    <col min="13183" max="13183" width="8.5546875" style="50" customWidth="1"/>
    <col min="13184" max="13184" width="7.5546875" style="50" customWidth="1"/>
    <col min="13185" max="13185" width="8.33203125" style="50" customWidth="1"/>
    <col min="13186" max="13186" width="11.44140625" style="50" customWidth="1"/>
    <col min="13187" max="13189" width="14.109375" style="50" customWidth="1"/>
    <col min="13190" max="13190" width="10.33203125" style="50"/>
    <col min="13191" max="13191" width="12.44140625" style="50" bestFit="1" customWidth="1"/>
    <col min="13192" max="13193" width="10.33203125" style="50"/>
    <col min="13194" max="13194" width="20.5546875" style="50" customWidth="1"/>
    <col min="13195" max="13195" width="18.44140625" style="50" bestFit="1" customWidth="1"/>
    <col min="13196" max="13428" width="10.33203125" style="50"/>
    <col min="13429" max="13429" width="4.33203125" style="50" customWidth="1"/>
    <col min="13430" max="13430" width="32.109375" style="50" customWidth="1"/>
    <col min="13431" max="13437" width="15.44140625" style="50" customWidth="1"/>
    <col min="13438" max="13438" width="17.109375" style="50" customWidth="1"/>
    <col min="13439" max="13439" width="8.5546875" style="50" customWidth="1"/>
    <col min="13440" max="13440" width="7.5546875" style="50" customWidth="1"/>
    <col min="13441" max="13441" width="8.33203125" style="50" customWidth="1"/>
    <col min="13442" max="13442" width="11.44140625" style="50" customWidth="1"/>
    <col min="13443" max="13445" width="14.109375" style="50" customWidth="1"/>
    <col min="13446" max="13446" width="10.33203125" style="50"/>
    <col min="13447" max="13447" width="12.44140625" style="50" bestFit="1" customWidth="1"/>
    <col min="13448" max="13449" width="10.33203125" style="50"/>
    <col min="13450" max="13450" width="20.5546875" style="50" customWidth="1"/>
    <col min="13451" max="13451" width="18.44140625" style="50" bestFit="1" customWidth="1"/>
    <col min="13452" max="13684" width="10.33203125" style="50"/>
    <col min="13685" max="13685" width="4.33203125" style="50" customWidth="1"/>
    <col min="13686" max="13686" width="32.109375" style="50" customWidth="1"/>
    <col min="13687" max="13693" width="15.44140625" style="50" customWidth="1"/>
    <col min="13694" max="13694" width="17.109375" style="50" customWidth="1"/>
    <col min="13695" max="13695" width="8.5546875" style="50" customWidth="1"/>
    <col min="13696" max="13696" width="7.5546875" style="50" customWidth="1"/>
    <col min="13697" max="13697" width="8.33203125" style="50" customWidth="1"/>
    <col min="13698" max="13698" width="11.44140625" style="50" customWidth="1"/>
    <col min="13699" max="13701" width="14.109375" style="50" customWidth="1"/>
    <col min="13702" max="13702" width="10.33203125" style="50"/>
    <col min="13703" max="13703" width="12.44140625" style="50" bestFit="1" customWidth="1"/>
    <col min="13704" max="13705" width="10.33203125" style="50"/>
    <col min="13706" max="13706" width="20.5546875" style="50" customWidth="1"/>
    <col min="13707" max="13707" width="18.44140625" style="50" bestFit="1" customWidth="1"/>
    <col min="13708" max="13940" width="10.33203125" style="50"/>
    <col min="13941" max="13941" width="4.33203125" style="50" customWidth="1"/>
    <col min="13942" max="13942" width="32.109375" style="50" customWidth="1"/>
    <col min="13943" max="13949" width="15.44140625" style="50" customWidth="1"/>
    <col min="13950" max="13950" width="17.109375" style="50" customWidth="1"/>
    <col min="13951" max="13951" width="8.5546875" style="50" customWidth="1"/>
    <col min="13952" max="13952" width="7.5546875" style="50" customWidth="1"/>
    <col min="13953" max="13953" width="8.33203125" style="50" customWidth="1"/>
    <col min="13954" max="13954" width="11.44140625" style="50" customWidth="1"/>
    <col min="13955" max="13957" width="14.109375" style="50" customWidth="1"/>
    <col min="13958" max="13958" width="10.33203125" style="50"/>
    <col min="13959" max="13959" width="12.44140625" style="50" bestFit="1" customWidth="1"/>
    <col min="13960" max="13961" width="10.33203125" style="50"/>
    <col min="13962" max="13962" width="20.5546875" style="50" customWidth="1"/>
    <col min="13963" max="13963" width="18.44140625" style="50" bestFit="1" customWidth="1"/>
    <col min="13964" max="14196" width="10.33203125" style="50"/>
    <col min="14197" max="14197" width="4.33203125" style="50" customWidth="1"/>
    <col min="14198" max="14198" width="32.109375" style="50" customWidth="1"/>
    <col min="14199" max="14205" width="15.44140625" style="50" customWidth="1"/>
    <col min="14206" max="14206" width="17.109375" style="50" customWidth="1"/>
    <col min="14207" max="14207" width="8.5546875" style="50" customWidth="1"/>
    <col min="14208" max="14208" width="7.5546875" style="50" customWidth="1"/>
    <col min="14209" max="14209" width="8.33203125" style="50" customWidth="1"/>
    <col min="14210" max="14210" width="11.44140625" style="50" customWidth="1"/>
    <col min="14211" max="14213" width="14.109375" style="50" customWidth="1"/>
    <col min="14214" max="14214" width="10.33203125" style="50"/>
    <col min="14215" max="14215" width="12.44140625" style="50" bestFit="1" customWidth="1"/>
    <col min="14216" max="14217" width="10.33203125" style="50"/>
    <col min="14218" max="14218" width="20.5546875" style="50" customWidth="1"/>
    <col min="14219" max="14219" width="18.44140625" style="50" bestFit="1" customWidth="1"/>
    <col min="14220" max="14452" width="10.33203125" style="50"/>
    <col min="14453" max="14453" width="4.33203125" style="50" customWidth="1"/>
    <col min="14454" max="14454" width="32.109375" style="50" customWidth="1"/>
    <col min="14455" max="14461" width="15.44140625" style="50" customWidth="1"/>
    <col min="14462" max="14462" width="17.109375" style="50" customWidth="1"/>
    <col min="14463" max="14463" width="8.5546875" style="50" customWidth="1"/>
    <col min="14464" max="14464" width="7.5546875" style="50" customWidth="1"/>
    <col min="14465" max="14465" width="8.33203125" style="50" customWidth="1"/>
    <col min="14466" max="14466" width="11.44140625" style="50" customWidth="1"/>
    <col min="14467" max="14469" width="14.109375" style="50" customWidth="1"/>
    <col min="14470" max="14470" width="10.33203125" style="50"/>
    <col min="14471" max="14471" width="12.44140625" style="50" bestFit="1" customWidth="1"/>
    <col min="14472" max="14473" width="10.33203125" style="50"/>
    <col min="14474" max="14474" width="20.5546875" style="50" customWidth="1"/>
    <col min="14475" max="14475" width="18.44140625" style="50" bestFit="1" customWidth="1"/>
    <col min="14476" max="14708" width="10.33203125" style="50"/>
    <col min="14709" max="14709" width="4.33203125" style="50" customWidth="1"/>
    <col min="14710" max="14710" width="32.109375" style="50" customWidth="1"/>
    <col min="14711" max="14717" width="15.44140625" style="50" customWidth="1"/>
    <col min="14718" max="14718" width="17.109375" style="50" customWidth="1"/>
    <col min="14719" max="14719" width="8.5546875" style="50" customWidth="1"/>
    <col min="14720" max="14720" width="7.5546875" style="50" customWidth="1"/>
    <col min="14721" max="14721" width="8.33203125" style="50" customWidth="1"/>
    <col min="14722" max="14722" width="11.44140625" style="50" customWidth="1"/>
    <col min="14723" max="14725" width="14.109375" style="50" customWidth="1"/>
    <col min="14726" max="14726" width="10.33203125" style="50"/>
    <col min="14727" max="14727" width="12.44140625" style="50" bestFit="1" customWidth="1"/>
    <col min="14728" max="14729" width="10.33203125" style="50"/>
    <col min="14730" max="14730" width="20.5546875" style="50" customWidth="1"/>
    <col min="14731" max="14731" width="18.44140625" style="50" bestFit="1" customWidth="1"/>
    <col min="14732" max="14964" width="10.33203125" style="50"/>
    <col min="14965" max="14965" width="4.33203125" style="50" customWidth="1"/>
    <col min="14966" max="14966" width="32.109375" style="50" customWidth="1"/>
    <col min="14967" max="14973" width="15.44140625" style="50" customWidth="1"/>
    <col min="14974" max="14974" width="17.109375" style="50" customWidth="1"/>
    <col min="14975" max="14975" width="8.5546875" style="50" customWidth="1"/>
    <col min="14976" max="14976" width="7.5546875" style="50" customWidth="1"/>
    <col min="14977" max="14977" width="8.33203125" style="50" customWidth="1"/>
    <col min="14978" max="14978" width="11.44140625" style="50" customWidth="1"/>
    <col min="14979" max="14981" width="14.109375" style="50" customWidth="1"/>
    <col min="14982" max="14982" width="10.33203125" style="50"/>
    <col min="14983" max="14983" width="12.44140625" style="50" bestFit="1" customWidth="1"/>
    <col min="14984" max="14985" width="10.33203125" style="50"/>
    <col min="14986" max="14986" width="20.5546875" style="50" customWidth="1"/>
    <col min="14987" max="14987" width="18.44140625" style="50" bestFit="1" customWidth="1"/>
    <col min="14988" max="15220" width="10.33203125" style="50"/>
    <col min="15221" max="15221" width="4.33203125" style="50" customWidth="1"/>
    <col min="15222" max="15222" width="32.109375" style="50" customWidth="1"/>
    <col min="15223" max="15229" width="15.44140625" style="50" customWidth="1"/>
    <col min="15230" max="15230" width="17.109375" style="50" customWidth="1"/>
    <col min="15231" max="15231" width="8.5546875" style="50" customWidth="1"/>
    <col min="15232" max="15232" width="7.5546875" style="50" customWidth="1"/>
    <col min="15233" max="15233" width="8.33203125" style="50" customWidth="1"/>
    <col min="15234" max="15234" width="11.44140625" style="50" customWidth="1"/>
    <col min="15235" max="15237" width="14.109375" style="50" customWidth="1"/>
    <col min="15238" max="15238" width="10.33203125" style="50"/>
    <col min="15239" max="15239" width="12.44140625" style="50" bestFit="1" customWidth="1"/>
    <col min="15240" max="15241" width="10.33203125" style="50"/>
    <col min="15242" max="15242" width="20.5546875" style="50" customWidth="1"/>
    <col min="15243" max="15243" width="18.44140625" style="50" bestFit="1" customWidth="1"/>
    <col min="15244" max="15476" width="10.33203125" style="50"/>
    <col min="15477" max="15477" width="4.33203125" style="50" customWidth="1"/>
    <col min="15478" max="15478" width="32.109375" style="50" customWidth="1"/>
    <col min="15479" max="15485" width="15.44140625" style="50" customWidth="1"/>
    <col min="15486" max="15486" width="17.109375" style="50" customWidth="1"/>
    <col min="15487" max="15487" width="8.5546875" style="50" customWidth="1"/>
    <col min="15488" max="15488" width="7.5546875" style="50" customWidth="1"/>
    <col min="15489" max="15489" width="8.33203125" style="50" customWidth="1"/>
    <col min="15490" max="15490" width="11.44140625" style="50" customWidth="1"/>
    <col min="15491" max="15493" width="14.109375" style="50" customWidth="1"/>
    <col min="15494" max="15494" width="10.33203125" style="50"/>
    <col min="15495" max="15495" width="12.44140625" style="50" bestFit="1" customWidth="1"/>
    <col min="15496" max="15497" width="10.33203125" style="50"/>
    <col min="15498" max="15498" width="20.5546875" style="50" customWidth="1"/>
    <col min="15499" max="15499" width="18.44140625" style="50" bestFit="1" customWidth="1"/>
    <col min="15500" max="15732" width="10.33203125" style="50"/>
    <col min="15733" max="15733" width="4.33203125" style="50" customWidth="1"/>
    <col min="15734" max="15734" width="32.109375" style="50" customWidth="1"/>
    <col min="15735" max="15741" width="15.44140625" style="50" customWidth="1"/>
    <col min="15742" max="15742" width="17.109375" style="50" customWidth="1"/>
    <col min="15743" max="15743" width="8.5546875" style="50" customWidth="1"/>
    <col min="15744" max="15744" width="7.5546875" style="50" customWidth="1"/>
    <col min="15745" max="15745" width="8.33203125" style="50" customWidth="1"/>
    <col min="15746" max="15746" width="11.44140625" style="50" customWidth="1"/>
    <col min="15747" max="15749" width="14.109375" style="50" customWidth="1"/>
    <col min="15750" max="15750" width="10.33203125" style="50"/>
    <col min="15751" max="15751" width="12.44140625" style="50" bestFit="1" customWidth="1"/>
    <col min="15752" max="15753" width="10.33203125" style="50"/>
    <col min="15754" max="15754" width="20.5546875" style="50" customWidth="1"/>
    <col min="15755" max="15755" width="18.44140625" style="50" bestFit="1" customWidth="1"/>
    <col min="15756" max="15988" width="10.33203125" style="50"/>
    <col min="15989" max="15989" width="4.33203125" style="50" customWidth="1"/>
    <col min="15990" max="15990" width="32.109375" style="50" customWidth="1"/>
    <col min="15991" max="15997" width="15.44140625" style="50" customWidth="1"/>
    <col min="15998" max="15998" width="17.109375" style="50" customWidth="1"/>
    <col min="15999" max="15999" width="8.5546875" style="50" customWidth="1"/>
    <col min="16000" max="16000" width="7.5546875" style="50" customWidth="1"/>
    <col min="16001" max="16001" width="8.33203125" style="50" customWidth="1"/>
    <col min="16002" max="16002" width="11.44140625" style="50" customWidth="1"/>
    <col min="16003" max="16005" width="14.109375" style="50" customWidth="1"/>
    <col min="16006" max="16006" width="10.33203125" style="50"/>
    <col min="16007" max="16007" width="12.44140625" style="50" bestFit="1" customWidth="1"/>
    <col min="16008" max="16009" width="10.33203125" style="50"/>
    <col min="16010" max="16010" width="20.5546875" style="50" customWidth="1"/>
    <col min="16011" max="16011" width="18.44140625" style="50" bestFit="1" customWidth="1"/>
    <col min="16012" max="16384" width="10.33203125" style="50"/>
  </cols>
  <sheetData>
    <row r="1" spans="1:32" s="138" customFormat="1" ht="16.2" x14ac:dyDescent="0.3">
      <c r="A1" s="137" t="s">
        <v>116</v>
      </c>
      <c r="F1" s="139"/>
      <c r="O1" s="140"/>
      <c r="P1" s="140"/>
      <c r="Q1" s="140"/>
      <c r="R1" s="140"/>
      <c r="S1" s="140"/>
      <c r="T1" s="140"/>
      <c r="U1" s="140"/>
      <c r="V1" s="140"/>
      <c r="W1" s="140"/>
      <c r="X1" s="140"/>
      <c r="Y1" s="140"/>
      <c r="Z1" s="140"/>
      <c r="AA1" s="140"/>
      <c r="AB1" s="140"/>
      <c r="AC1" s="140"/>
      <c r="AD1" s="140"/>
      <c r="AE1" s="140"/>
      <c r="AF1" s="140"/>
    </row>
    <row r="2" spans="1:32" s="138" customFormat="1" ht="16.2" x14ac:dyDescent="0.3">
      <c r="A2" s="137" t="s">
        <v>117</v>
      </c>
      <c r="F2" s="139"/>
      <c r="O2" s="140"/>
      <c r="P2" s="140"/>
      <c r="Q2" s="140"/>
      <c r="R2" s="140"/>
      <c r="S2" s="140"/>
      <c r="T2" s="140"/>
      <c r="U2" s="140"/>
      <c r="V2" s="140"/>
      <c r="W2" s="140"/>
      <c r="X2" s="140"/>
      <c r="Y2" s="140"/>
      <c r="Z2" s="140"/>
      <c r="AA2" s="140"/>
      <c r="AB2" s="140"/>
      <c r="AC2" s="140"/>
      <c r="AD2" s="140"/>
      <c r="AE2" s="140"/>
      <c r="AF2" s="140"/>
    </row>
    <row r="3" spans="1:32" x14ac:dyDescent="0.3">
      <c r="F3" s="145" t="s">
        <v>101</v>
      </c>
      <c r="G3" s="145"/>
    </row>
    <row r="4" spans="1:32" x14ac:dyDescent="0.3">
      <c r="A4" s="146" t="s">
        <v>115</v>
      </c>
      <c r="B4" s="146"/>
      <c r="C4" s="146"/>
      <c r="D4" s="146"/>
      <c r="E4" s="146"/>
      <c r="F4" s="146"/>
      <c r="G4" s="146"/>
    </row>
    <row r="5" spans="1:32" x14ac:dyDescent="0.3">
      <c r="A5" s="52"/>
      <c r="B5" s="52"/>
      <c r="D5" s="53"/>
      <c r="E5" s="53"/>
      <c r="F5" s="147" t="s">
        <v>6</v>
      </c>
      <c r="G5" s="147"/>
    </row>
    <row r="6" spans="1:32" s="55" customFormat="1" ht="18.75" customHeight="1" x14ac:dyDescent="0.3">
      <c r="A6" s="148" t="s">
        <v>0</v>
      </c>
      <c r="B6" s="148" t="s">
        <v>1</v>
      </c>
      <c r="C6" s="148" t="s">
        <v>10</v>
      </c>
      <c r="D6" s="148" t="s">
        <v>11</v>
      </c>
      <c r="E6" s="149" t="s">
        <v>41</v>
      </c>
      <c r="F6" s="151" t="s">
        <v>8</v>
      </c>
      <c r="G6" s="152" t="s">
        <v>2</v>
      </c>
      <c r="H6" s="54"/>
      <c r="I6" s="54"/>
      <c r="J6" s="54"/>
      <c r="K6" s="54"/>
      <c r="L6" s="54"/>
      <c r="M6" s="54"/>
      <c r="N6" s="54"/>
    </row>
    <row r="7" spans="1:32" s="56" customFormat="1" ht="18.75" customHeight="1" x14ac:dyDescent="0.3">
      <c r="A7" s="148"/>
      <c r="B7" s="148"/>
      <c r="C7" s="148"/>
      <c r="D7" s="148"/>
      <c r="E7" s="150"/>
      <c r="F7" s="151"/>
      <c r="G7" s="152"/>
      <c r="O7" s="57"/>
      <c r="P7" s="57"/>
      <c r="Q7" s="57"/>
      <c r="R7" s="57"/>
      <c r="S7" s="57"/>
      <c r="T7" s="57"/>
      <c r="U7" s="57"/>
      <c r="V7" s="57"/>
      <c r="W7" s="57"/>
      <c r="X7" s="57"/>
      <c r="Y7" s="57"/>
      <c r="Z7" s="57"/>
      <c r="AA7" s="57"/>
      <c r="AB7" s="57"/>
      <c r="AC7" s="57"/>
      <c r="AD7" s="57"/>
      <c r="AE7" s="57"/>
      <c r="AF7" s="57"/>
    </row>
    <row r="8" spans="1:32" x14ac:dyDescent="0.3">
      <c r="A8" s="58"/>
      <c r="B8" s="59" t="s">
        <v>38</v>
      </c>
      <c r="C8" s="46">
        <f>C9+C10+C11+C12+C16+C20+C24</f>
        <v>0</v>
      </c>
      <c r="D8" s="46"/>
      <c r="E8" s="46">
        <f>E9+E10+E11+E12+E16+E20+E24</f>
        <v>0</v>
      </c>
      <c r="F8" s="46">
        <f>F9+F10+F11+F12+F16+F20+F24</f>
        <v>775429</v>
      </c>
      <c r="G8" s="60"/>
    </row>
    <row r="9" spans="1:32" s="64" customFormat="1" ht="31.2" x14ac:dyDescent="0.3">
      <c r="A9" s="66" t="s">
        <v>51</v>
      </c>
      <c r="B9" s="106" t="s">
        <v>67</v>
      </c>
      <c r="C9" s="107"/>
      <c r="D9" s="107"/>
      <c r="E9" s="107"/>
      <c r="F9" s="108">
        <v>164490</v>
      </c>
      <c r="G9" s="108"/>
      <c r="O9" s="65"/>
      <c r="P9" s="65"/>
      <c r="Q9" s="65"/>
      <c r="R9" s="65"/>
      <c r="S9" s="65"/>
      <c r="T9" s="65"/>
      <c r="U9" s="65"/>
      <c r="V9" s="65"/>
      <c r="W9" s="65"/>
      <c r="X9" s="65"/>
      <c r="Y9" s="65"/>
      <c r="Z9" s="65"/>
      <c r="AA9" s="65"/>
      <c r="AB9" s="65"/>
      <c r="AC9" s="65"/>
      <c r="AD9" s="65"/>
      <c r="AE9" s="65"/>
      <c r="AF9" s="65"/>
    </row>
    <row r="10" spans="1:32" s="64" customFormat="1" ht="31.2" x14ac:dyDescent="0.3">
      <c r="A10" s="66" t="s">
        <v>53</v>
      </c>
      <c r="B10" s="106" t="s">
        <v>65</v>
      </c>
      <c r="C10" s="107"/>
      <c r="D10" s="107"/>
      <c r="E10" s="107"/>
      <c r="F10" s="108">
        <f>+'NQ 16'!F7</f>
        <v>167360</v>
      </c>
      <c r="G10" s="108"/>
      <c r="O10" s="65"/>
      <c r="P10" s="65"/>
      <c r="Q10" s="65"/>
      <c r="R10" s="65"/>
      <c r="S10" s="65"/>
      <c r="T10" s="65"/>
      <c r="U10" s="65"/>
      <c r="V10" s="65"/>
      <c r="W10" s="65"/>
      <c r="X10" s="65"/>
      <c r="Y10" s="65"/>
      <c r="Z10" s="65"/>
      <c r="AA10" s="65"/>
      <c r="AB10" s="65"/>
      <c r="AC10" s="65"/>
      <c r="AD10" s="65"/>
      <c r="AE10" s="65"/>
      <c r="AF10" s="65"/>
    </row>
    <row r="11" spans="1:32" s="64" customFormat="1" ht="31.2" x14ac:dyDescent="0.3">
      <c r="A11" s="66" t="s">
        <v>54</v>
      </c>
      <c r="B11" s="106" t="s">
        <v>69</v>
      </c>
      <c r="C11" s="62"/>
      <c r="D11" s="62"/>
      <c r="E11" s="62"/>
      <c r="F11" s="63"/>
      <c r="G11" s="63"/>
      <c r="O11" s="65"/>
      <c r="P11" s="65"/>
      <c r="Q11" s="65"/>
      <c r="R11" s="65"/>
      <c r="S11" s="65"/>
      <c r="T11" s="65"/>
      <c r="U11" s="65"/>
      <c r="V11" s="65"/>
      <c r="W11" s="65"/>
      <c r="X11" s="65"/>
      <c r="Y11" s="65"/>
      <c r="Z11" s="65"/>
      <c r="AA11" s="65"/>
      <c r="AB11" s="65"/>
      <c r="AC11" s="65"/>
      <c r="AD11" s="65"/>
      <c r="AE11" s="65"/>
      <c r="AF11" s="65"/>
    </row>
    <row r="12" spans="1:32" s="109" customFormat="1" ht="16.2" x14ac:dyDescent="0.3">
      <c r="A12" s="66" t="s">
        <v>55</v>
      </c>
      <c r="B12" s="106" t="s">
        <v>56</v>
      </c>
      <c r="C12" s="107"/>
      <c r="D12" s="107"/>
      <c r="E12" s="107"/>
      <c r="F12" s="108">
        <f>+F13+F14+F15</f>
        <v>48079</v>
      </c>
      <c r="G12" s="108"/>
      <c r="O12" s="110"/>
      <c r="P12" s="110"/>
      <c r="Q12" s="110"/>
      <c r="R12" s="110"/>
      <c r="S12" s="110"/>
      <c r="T12" s="110"/>
      <c r="U12" s="110"/>
      <c r="V12" s="110"/>
      <c r="W12" s="110"/>
      <c r="X12" s="110"/>
      <c r="Y12" s="110"/>
      <c r="Z12" s="110"/>
      <c r="AA12" s="110"/>
      <c r="AB12" s="110"/>
      <c r="AC12" s="110"/>
      <c r="AD12" s="110"/>
      <c r="AE12" s="110"/>
      <c r="AF12" s="110"/>
    </row>
    <row r="13" spans="1:32" s="64" customFormat="1" x14ac:dyDescent="0.3">
      <c r="A13" s="67">
        <v>1</v>
      </c>
      <c r="B13" s="61" t="s">
        <v>57</v>
      </c>
      <c r="C13" s="62"/>
      <c r="D13" s="62"/>
      <c r="E13" s="62"/>
      <c r="F13" s="63"/>
      <c r="G13" s="63"/>
    </row>
    <row r="14" spans="1:32" s="64" customFormat="1" x14ac:dyDescent="0.3">
      <c r="A14" s="67">
        <v>2</v>
      </c>
      <c r="B14" s="61" t="s">
        <v>58</v>
      </c>
      <c r="C14" s="62"/>
      <c r="D14" s="62"/>
      <c r="E14" s="62"/>
      <c r="F14" s="63"/>
      <c r="G14" s="63"/>
    </row>
    <row r="15" spans="1:32" s="64" customFormat="1" x14ac:dyDescent="0.3">
      <c r="A15" s="67">
        <v>3</v>
      </c>
      <c r="B15" s="61" t="s">
        <v>59</v>
      </c>
      <c r="C15" s="62"/>
      <c r="D15" s="62"/>
      <c r="E15" s="62"/>
      <c r="F15" s="63">
        <v>48079</v>
      </c>
      <c r="G15" s="63"/>
    </row>
    <row r="16" spans="1:32" s="109" customFormat="1" ht="35.25" customHeight="1" x14ac:dyDescent="0.3">
      <c r="A16" s="66" t="s">
        <v>68</v>
      </c>
      <c r="B16" s="106" t="s">
        <v>60</v>
      </c>
      <c r="C16" s="107"/>
      <c r="D16" s="107"/>
      <c r="E16" s="107"/>
      <c r="F16" s="108">
        <f>+F17+F18+F19</f>
        <v>156250</v>
      </c>
      <c r="G16" s="108"/>
      <c r="O16" s="110"/>
      <c r="P16" s="110"/>
      <c r="Q16" s="110"/>
      <c r="R16" s="110"/>
      <c r="S16" s="110"/>
      <c r="T16" s="110"/>
      <c r="U16" s="110"/>
      <c r="V16" s="110"/>
      <c r="W16" s="110"/>
      <c r="X16" s="110"/>
      <c r="Y16" s="110"/>
      <c r="Z16" s="110"/>
      <c r="AA16" s="110"/>
      <c r="AB16" s="110"/>
      <c r="AC16" s="110"/>
      <c r="AD16" s="110"/>
      <c r="AE16" s="110"/>
      <c r="AF16" s="110"/>
    </row>
    <row r="17" spans="1:32" s="64" customFormat="1" x14ac:dyDescent="0.3">
      <c r="A17" s="67">
        <v>1</v>
      </c>
      <c r="B17" s="61" t="s">
        <v>57</v>
      </c>
      <c r="C17" s="62"/>
      <c r="D17" s="62"/>
      <c r="E17" s="62"/>
      <c r="F17" s="63">
        <v>39241</v>
      </c>
      <c r="G17" s="63"/>
      <c r="O17" s="65"/>
      <c r="P17" s="65"/>
      <c r="Q17" s="65"/>
      <c r="R17" s="65"/>
      <c r="S17" s="65"/>
      <c r="T17" s="65"/>
      <c r="U17" s="65"/>
      <c r="V17" s="65"/>
      <c r="W17" s="65"/>
      <c r="X17" s="65"/>
      <c r="Y17" s="65"/>
      <c r="Z17" s="65"/>
      <c r="AA17" s="65"/>
      <c r="AB17" s="65"/>
      <c r="AC17" s="65"/>
      <c r="AD17" s="65"/>
      <c r="AE17" s="65"/>
      <c r="AF17" s="65"/>
    </row>
    <row r="18" spans="1:32" s="64" customFormat="1" x14ac:dyDescent="0.3">
      <c r="A18" s="67">
        <v>2</v>
      </c>
      <c r="B18" s="61" t="s">
        <v>58</v>
      </c>
      <c r="C18" s="62"/>
      <c r="D18" s="62"/>
      <c r="E18" s="62"/>
      <c r="F18" s="63">
        <v>47991</v>
      </c>
      <c r="G18" s="63"/>
      <c r="O18" s="65"/>
      <c r="P18" s="65"/>
      <c r="Q18" s="65"/>
      <c r="R18" s="65"/>
      <c r="S18" s="65"/>
      <c r="T18" s="65"/>
      <c r="U18" s="65"/>
      <c r="V18" s="65"/>
      <c r="W18" s="65"/>
      <c r="X18" s="65"/>
      <c r="Y18" s="65"/>
      <c r="Z18" s="65"/>
      <c r="AA18" s="65"/>
      <c r="AB18" s="65"/>
      <c r="AC18" s="65"/>
      <c r="AD18" s="65"/>
      <c r="AE18" s="65"/>
      <c r="AF18" s="65"/>
    </row>
    <row r="19" spans="1:32" s="64" customFormat="1" x14ac:dyDescent="0.3">
      <c r="A19" s="67">
        <v>3</v>
      </c>
      <c r="B19" s="61" t="s">
        <v>59</v>
      </c>
      <c r="C19" s="62"/>
      <c r="D19" s="62"/>
      <c r="E19" s="62"/>
      <c r="F19" s="63">
        <v>69018</v>
      </c>
      <c r="G19" s="63"/>
      <c r="O19" s="65"/>
      <c r="P19" s="65"/>
      <c r="Q19" s="65"/>
      <c r="R19" s="65"/>
      <c r="S19" s="65"/>
      <c r="T19" s="65"/>
      <c r="U19" s="65"/>
      <c r="V19" s="65"/>
      <c r="W19" s="65"/>
      <c r="X19" s="65"/>
      <c r="Y19" s="65"/>
      <c r="Z19" s="65"/>
      <c r="AA19" s="65"/>
      <c r="AB19" s="65"/>
      <c r="AC19" s="65"/>
      <c r="AD19" s="65"/>
      <c r="AE19" s="65"/>
      <c r="AF19" s="65"/>
    </row>
    <row r="20" spans="1:32" s="109" customFormat="1" ht="16.2" x14ac:dyDescent="0.3">
      <c r="A20" s="66" t="s">
        <v>61</v>
      </c>
      <c r="B20" s="106" t="s">
        <v>62</v>
      </c>
      <c r="C20" s="107"/>
      <c r="D20" s="107"/>
      <c r="E20" s="107"/>
      <c r="F20" s="108">
        <f>+F21+F22+F23</f>
        <v>239250</v>
      </c>
      <c r="G20" s="108"/>
      <c r="O20" s="110"/>
      <c r="P20" s="110"/>
      <c r="Q20" s="110"/>
      <c r="R20" s="110"/>
      <c r="S20" s="110"/>
      <c r="T20" s="110"/>
      <c r="U20" s="110"/>
      <c r="V20" s="110"/>
      <c r="W20" s="110"/>
      <c r="X20" s="110"/>
      <c r="Y20" s="110"/>
      <c r="Z20" s="110"/>
      <c r="AA20" s="110"/>
      <c r="AB20" s="110"/>
      <c r="AC20" s="110"/>
      <c r="AD20" s="110"/>
      <c r="AE20" s="110"/>
      <c r="AF20" s="110"/>
    </row>
    <row r="21" spans="1:32" s="64" customFormat="1" x14ac:dyDescent="0.3">
      <c r="A21" s="67">
        <v>1</v>
      </c>
      <c r="B21" s="61" t="s">
        <v>57</v>
      </c>
      <c r="C21" s="62"/>
      <c r="D21" s="62"/>
      <c r="E21" s="62"/>
      <c r="F21" s="63">
        <v>113250</v>
      </c>
      <c r="G21" s="63"/>
      <c r="O21" s="65"/>
      <c r="P21" s="65"/>
      <c r="Q21" s="65"/>
      <c r="R21" s="65"/>
      <c r="S21" s="65"/>
      <c r="T21" s="65"/>
      <c r="U21" s="65"/>
      <c r="V21" s="65"/>
      <c r="W21" s="65"/>
      <c r="X21" s="65"/>
      <c r="Y21" s="65"/>
      <c r="Z21" s="65"/>
      <c r="AA21" s="65"/>
      <c r="AB21" s="65"/>
      <c r="AC21" s="65"/>
      <c r="AD21" s="65"/>
      <c r="AE21" s="65"/>
      <c r="AF21" s="65"/>
    </row>
    <row r="22" spans="1:32" s="64" customFormat="1" x14ac:dyDescent="0.3">
      <c r="A22" s="67">
        <v>2</v>
      </c>
      <c r="B22" s="61" t="s">
        <v>58</v>
      </c>
      <c r="C22" s="62"/>
      <c r="D22" s="62"/>
      <c r="E22" s="62"/>
      <c r="F22" s="63">
        <v>126000</v>
      </c>
      <c r="G22" s="63"/>
      <c r="O22" s="65"/>
      <c r="P22" s="65"/>
      <c r="Q22" s="65"/>
      <c r="R22" s="65"/>
      <c r="S22" s="65"/>
      <c r="T22" s="65"/>
      <c r="U22" s="65"/>
      <c r="V22" s="65"/>
      <c r="W22" s="65"/>
      <c r="X22" s="65"/>
      <c r="Y22" s="65"/>
      <c r="Z22" s="65"/>
      <c r="AA22" s="65"/>
      <c r="AB22" s="65"/>
      <c r="AC22" s="65"/>
      <c r="AD22" s="65"/>
      <c r="AE22" s="65"/>
      <c r="AF22" s="65"/>
    </row>
    <row r="23" spans="1:32" s="64" customFormat="1" x14ac:dyDescent="0.3">
      <c r="A23" s="67">
        <v>3</v>
      </c>
      <c r="B23" s="61" t="s">
        <v>59</v>
      </c>
      <c r="C23" s="62"/>
      <c r="D23" s="62"/>
      <c r="E23" s="62"/>
      <c r="F23" s="63"/>
      <c r="G23" s="63"/>
      <c r="O23" s="65"/>
      <c r="P23" s="65"/>
      <c r="Q23" s="65"/>
      <c r="R23" s="65"/>
      <c r="S23" s="65"/>
      <c r="T23" s="65"/>
      <c r="U23" s="65"/>
      <c r="V23" s="65"/>
      <c r="W23" s="65"/>
      <c r="X23" s="65"/>
      <c r="Y23" s="65"/>
      <c r="Z23" s="65"/>
      <c r="AA23" s="65"/>
      <c r="AB23" s="65"/>
      <c r="AC23" s="65"/>
      <c r="AD23" s="65"/>
      <c r="AE23" s="65"/>
      <c r="AF23" s="65"/>
    </row>
    <row r="24" spans="1:32" s="109" customFormat="1" ht="16.2" x14ac:dyDescent="0.3">
      <c r="A24" s="66" t="s">
        <v>63</v>
      </c>
      <c r="B24" s="106" t="s">
        <v>64</v>
      </c>
      <c r="C24" s="107"/>
      <c r="D24" s="107"/>
      <c r="E24" s="107"/>
      <c r="F24" s="108">
        <f>+F25+F26+F27</f>
        <v>0</v>
      </c>
      <c r="G24" s="108"/>
      <c r="O24" s="110"/>
      <c r="P24" s="110"/>
      <c r="Q24" s="110"/>
      <c r="R24" s="110"/>
      <c r="S24" s="110"/>
      <c r="T24" s="110"/>
      <c r="U24" s="110"/>
      <c r="V24" s="110"/>
      <c r="W24" s="110"/>
      <c r="X24" s="110"/>
      <c r="Y24" s="110"/>
      <c r="Z24" s="110"/>
      <c r="AA24" s="110"/>
      <c r="AB24" s="110"/>
      <c r="AC24" s="110"/>
      <c r="AD24" s="110"/>
      <c r="AE24" s="110"/>
      <c r="AF24" s="110"/>
    </row>
    <row r="25" spans="1:32" s="64" customFormat="1" x14ac:dyDescent="0.3">
      <c r="A25" s="67">
        <v>1</v>
      </c>
      <c r="B25" s="61" t="s">
        <v>57</v>
      </c>
      <c r="C25" s="62"/>
      <c r="D25" s="62"/>
      <c r="E25" s="62"/>
      <c r="F25" s="63"/>
      <c r="G25" s="63"/>
      <c r="O25" s="65"/>
      <c r="P25" s="65"/>
      <c r="Q25" s="65"/>
      <c r="R25" s="65"/>
      <c r="S25" s="65"/>
      <c r="T25" s="65"/>
      <c r="U25" s="65"/>
      <c r="V25" s="65"/>
      <c r="W25" s="65"/>
      <c r="X25" s="65"/>
      <c r="Y25" s="65"/>
      <c r="Z25" s="65"/>
      <c r="AA25" s="65"/>
      <c r="AB25" s="65"/>
      <c r="AC25" s="65"/>
      <c r="AD25" s="65"/>
      <c r="AE25" s="65"/>
      <c r="AF25" s="65"/>
    </row>
    <row r="26" spans="1:32" s="64" customFormat="1" x14ac:dyDescent="0.3">
      <c r="A26" s="67">
        <v>2</v>
      </c>
      <c r="B26" s="61" t="s">
        <v>58</v>
      </c>
      <c r="C26" s="62"/>
      <c r="D26" s="62"/>
      <c r="E26" s="62"/>
      <c r="F26" s="63"/>
      <c r="G26" s="63"/>
      <c r="O26" s="65"/>
      <c r="P26" s="65"/>
      <c r="Q26" s="65"/>
      <c r="R26" s="65"/>
      <c r="S26" s="65"/>
      <c r="T26" s="65"/>
      <c r="U26" s="65"/>
      <c r="V26" s="65"/>
      <c r="W26" s="65"/>
      <c r="X26" s="65"/>
      <c r="Y26" s="65"/>
      <c r="Z26" s="65"/>
      <c r="AA26" s="65"/>
      <c r="AB26" s="65"/>
      <c r="AC26" s="65"/>
      <c r="AD26" s="65"/>
      <c r="AE26" s="65"/>
      <c r="AF26" s="65"/>
    </row>
    <row r="27" spans="1:32" s="64" customFormat="1" x14ac:dyDescent="0.3">
      <c r="A27" s="67">
        <v>3</v>
      </c>
      <c r="B27" s="61" t="s">
        <v>59</v>
      </c>
      <c r="C27" s="62"/>
      <c r="D27" s="62"/>
      <c r="E27" s="62"/>
      <c r="F27" s="63"/>
      <c r="G27" s="63"/>
      <c r="O27" s="65"/>
      <c r="P27" s="65"/>
      <c r="Q27" s="65"/>
      <c r="R27" s="65"/>
      <c r="S27" s="65"/>
      <c r="T27" s="65"/>
      <c r="U27" s="65"/>
      <c r="V27" s="65"/>
      <c r="W27" s="65"/>
      <c r="X27" s="65"/>
      <c r="Y27" s="65"/>
      <c r="Z27" s="65"/>
      <c r="AA27" s="65"/>
      <c r="AB27" s="65"/>
      <c r="AC27" s="65"/>
      <c r="AD27" s="65"/>
      <c r="AE27" s="65"/>
      <c r="AF27" s="65"/>
    </row>
    <row r="28" spans="1:32" s="68" customFormat="1" ht="22.5" customHeight="1" x14ac:dyDescent="0.3">
      <c r="A28" s="143"/>
      <c r="B28" s="144"/>
      <c r="C28" s="111"/>
      <c r="D28" s="153" t="s">
        <v>118</v>
      </c>
      <c r="E28" s="153"/>
      <c r="F28" s="153"/>
      <c r="G28" s="153"/>
    </row>
    <row r="29" spans="1:32" x14ac:dyDescent="0.3">
      <c r="B29" s="69"/>
      <c r="D29" s="142" t="s">
        <v>119</v>
      </c>
      <c r="E29" s="142"/>
      <c r="F29" s="142"/>
      <c r="G29" s="142"/>
    </row>
    <row r="30" spans="1:32" ht="54.6" customHeight="1" x14ac:dyDescent="0.3">
      <c r="B30" s="69"/>
      <c r="D30" s="138"/>
      <c r="E30" s="138"/>
      <c r="F30" s="139"/>
      <c r="G30" s="138"/>
    </row>
    <row r="31" spans="1:32" x14ac:dyDescent="0.3">
      <c r="B31" s="69"/>
      <c r="D31" s="142" t="s">
        <v>120</v>
      </c>
      <c r="E31" s="142"/>
      <c r="F31" s="142"/>
      <c r="G31" s="142"/>
    </row>
  </sheetData>
  <mergeCells count="14">
    <mergeCell ref="D29:G29"/>
    <mergeCell ref="D31:G31"/>
    <mergeCell ref="A28:B28"/>
    <mergeCell ref="F3:G3"/>
    <mergeCell ref="A4:G4"/>
    <mergeCell ref="F5:G5"/>
    <mergeCell ref="A6:A7"/>
    <mergeCell ref="B6:B7"/>
    <mergeCell ref="C6:C7"/>
    <mergeCell ref="D6:D7"/>
    <mergeCell ref="E6:E7"/>
    <mergeCell ref="F6:F7"/>
    <mergeCell ref="G6:G7"/>
    <mergeCell ref="D28:G28"/>
  </mergeCells>
  <pageMargins left="0.45" right="0.2" top="0" bottom="0" header="0.05" footer="0"/>
  <pageSetup paperSize="9" scale="9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87"/>
  <sheetViews>
    <sheetView topLeftCell="A19" zoomScaleSheetLayoutView="100" workbookViewId="0">
      <selection activeCell="B25" sqref="B25"/>
    </sheetView>
  </sheetViews>
  <sheetFormatPr defaultColWidth="9.109375" defaultRowHeight="13.8" x14ac:dyDescent="0.3"/>
  <cols>
    <col min="1" max="1" width="7.44140625" style="16" customWidth="1"/>
    <col min="2" max="2" width="60.6640625" style="17" customWidth="1"/>
    <col min="3" max="3" width="13.88671875" style="18" customWidth="1"/>
    <col min="4" max="4" width="14.109375" style="18" customWidth="1"/>
    <col min="5" max="5" width="13.5546875" style="18" customWidth="1"/>
    <col min="6" max="6" width="15.44140625" style="18" customWidth="1"/>
    <col min="7" max="7" width="17.5546875" style="17" customWidth="1"/>
    <col min="8" max="9" width="9.109375" style="17"/>
    <col min="10" max="10" width="13.44140625" style="17" bestFit="1" customWidth="1"/>
    <col min="11" max="253" width="9.109375" style="17"/>
    <col min="254" max="254" width="55.5546875" style="17" customWidth="1"/>
    <col min="255" max="256" width="9.109375" style="17"/>
    <col min="257" max="257" width="11.88671875" style="17" customWidth="1"/>
    <col min="258" max="258" width="11.33203125" style="17" customWidth="1"/>
    <col min="259" max="509" width="9.109375" style="17"/>
    <col min="510" max="510" width="55.5546875" style="17" customWidth="1"/>
    <col min="511" max="512" width="9.109375" style="17"/>
    <col min="513" max="513" width="11.88671875" style="17" customWidth="1"/>
    <col min="514" max="514" width="11.33203125" style="17" customWidth="1"/>
    <col min="515" max="765" width="9.109375" style="17"/>
    <col min="766" max="766" width="55.5546875" style="17" customWidth="1"/>
    <col min="767" max="768" width="9.109375" style="17"/>
    <col min="769" max="769" width="11.88671875" style="17" customWidth="1"/>
    <col min="770" max="770" width="11.33203125" style="17" customWidth="1"/>
    <col min="771" max="1021" width="9.109375" style="17"/>
    <col min="1022" max="1022" width="55.5546875" style="17" customWidth="1"/>
    <col min="1023" max="1024" width="9.109375" style="17"/>
    <col min="1025" max="1025" width="11.88671875" style="17" customWidth="1"/>
    <col min="1026" max="1026" width="11.33203125" style="17" customWidth="1"/>
    <col min="1027" max="1277" width="9.109375" style="17"/>
    <col min="1278" max="1278" width="55.5546875" style="17" customWidth="1"/>
    <col min="1279" max="1280" width="9.109375" style="17"/>
    <col min="1281" max="1281" width="11.88671875" style="17" customWidth="1"/>
    <col min="1282" max="1282" width="11.33203125" style="17" customWidth="1"/>
    <col min="1283" max="1533" width="9.109375" style="17"/>
    <col min="1534" max="1534" width="55.5546875" style="17" customWidth="1"/>
    <col min="1535" max="1536" width="9.109375" style="17"/>
    <col min="1537" max="1537" width="11.88671875" style="17" customWidth="1"/>
    <col min="1538" max="1538" width="11.33203125" style="17" customWidth="1"/>
    <col min="1539" max="1789" width="9.109375" style="17"/>
    <col min="1790" max="1790" width="55.5546875" style="17" customWidth="1"/>
    <col min="1791" max="1792" width="9.109375" style="17"/>
    <col min="1793" max="1793" width="11.88671875" style="17" customWidth="1"/>
    <col min="1794" max="1794" width="11.33203125" style="17" customWidth="1"/>
    <col min="1795" max="2045" width="9.109375" style="17"/>
    <col min="2046" max="2046" width="55.5546875" style="17" customWidth="1"/>
    <col min="2047" max="2048" width="9.109375" style="17"/>
    <col min="2049" max="2049" width="11.88671875" style="17" customWidth="1"/>
    <col min="2050" max="2050" width="11.33203125" style="17" customWidth="1"/>
    <col min="2051" max="2301" width="9.109375" style="17"/>
    <col min="2302" max="2302" width="55.5546875" style="17" customWidth="1"/>
    <col min="2303" max="2304" width="9.109375" style="17"/>
    <col min="2305" max="2305" width="11.88671875" style="17" customWidth="1"/>
    <col min="2306" max="2306" width="11.33203125" style="17" customWidth="1"/>
    <col min="2307" max="2557" width="9.109375" style="17"/>
    <col min="2558" max="2558" width="55.5546875" style="17" customWidth="1"/>
    <col min="2559" max="2560" width="9.109375" style="17"/>
    <col min="2561" max="2561" width="11.88671875" style="17" customWidth="1"/>
    <col min="2562" max="2562" width="11.33203125" style="17" customWidth="1"/>
    <col min="2563" max="2813" width="9.109375" style="17"/>
    <col min="2814" max="2814" width="55.5546875" style="17" customWidth="1"/>
    <col min="2815" max="2816" width="9.109375" style="17"/>
    <col min="2817" max="2817" width="11.88671875" style="17" customWidth="1"/>
    <col min="2818" max="2818" width="11.33203125" style="17" customWidth="1"/>
    <col min="2819" max="3069" width="9.109375" style="17"/>
    <col min="3070" max="3070" width="55.5546875" style="17" customWidth="1"/>
    <col min="3071" max="3072" width="9.109375" style="17"/>
    <col min="3073" max="3073" width="11.88671875" style="17" customWidth="1"/>
    <col min="3074" max="3074" width="11.33203125" style="17" customWidth="1"/>
    <col min="3075" max="3325" width="9.109375" style="17"/>
    <col min="3326" max="3326" width="55.5546875" style="17" customWidth="1"/>
    <col min="3327" max="3328" width="9.109375" style="17"/>
    <col min="3329" max="3329" width="11.88671875" style="17" customWidth="1"/>
    <col min="3330" max="3330" width="11.33203125" style="17" customWidth="1"/>
    <col min="3331" max="3581" width="9.109375" style="17"/>
    <col min="3582" max="3582" width="55.5546875" style="17" customWidth="1"/>
    <col min="3583" max="3584" width="9.109375" style="17"/>
    <col min="3585" max="3585" width="11.88671875" style="17" customWidth="1"/>
    <col min="3586" max="3586" width="11.33203125" style="17" customWidth="1"/>
    <col min="3587" max="3837" width="9.109375" style="17"/>
    <col min="3838" max="3838" width="55.5546875" style="17" customWidth="1"/>
    <col min="3839" max="3840" width="9.109375" style="17"/>
    <col min="3841" max="3841" width="11.88671875" style="17" customWidth="1"/>
    <col min="3842" max="3842" width="11.33203125" style="17" customWidth="1"/>
    <col min="3843" max="4093" width="9.109375" style="17"/>
    <col min="4094" max="4094" width="55.5546875" style="17" customWidth="1"/>
    <col min="4095" max="4096" width="9.109375" style="17"/>
    <col min="4097" max="4097" width="11.88671875" style="17" customWidth="1"/>
    <col min="4098" max="4098" width="11.33203125" style="17" customWidth="1"/>
    <col min="4099" max="4349" width="9.109375" style="17"/>
    <col min="4350" max="4350" width="55.5546875" style="17" customWidth="1"/>
    <col min="4351" max="4352" width="9.109375" style="17"/>
    <col min="4353" max="4353" width="11.88671875" style="17" customWidth="1"/>
    <col min="4354" max="4354" width="11.33203125" style="17" customWidth="1"/>
    <col min="4355" max="4605" width="9.109375" style="17"/>
    <col min="4606" max="4606" width="55.5546875" style="17" customWidth="1"/>
    <col min="4607" max="4608" width="9.109375" style="17"/>
    <col min="4609" max="4609" width="11.88671875" style="17" customWidth="1"/>
    <col min="4610" max="4610" width="11.33203125" style="17" customWidth="1"/>
    <col min="4611" max="4861" width="9.109375" style="17"/>
    <col min="4862" max="4862" width="55.5546875" style="17" customWidth="1"/>
    <col min="4863" max="4864" width="9.109375" style="17"/>
    <col min="4865" max="4865" width="11.88671875" style="17" customWidth="1"/>
    <col min="4866" max="4866" width="11.33203125" style="17" customWidth="1"/>
    <col min="4867" max="5117" width="9.109375" style="17"/>
    <col min="5118" max="5118" width="55.5546875" style="17" customWidth="1"/>
    <col min="5119" max="5120" width="9.109375" style="17"/>
    <col min="5121" max="5121" width="11.88671875" style="17" customWidth="1"/>
    <col min="5122" max="5122" width="11.33203125" style="17" customWidth="1"/>
    <col min="5123" max="5373" width="9.109375" style="17"/>
    <col min="5374" max="5374" width="55.5546875" style="17" customWidth="1"/>
    <col min="5375" max="5376" width="9.109375" style="17"/>
    <col min="5377" max="5377" width="11.88671875" style="17" customWidth="1"/>
    <col min="5378" max="5378" width="11.33203125" style="17" customWidth="1"/>
    <col min="5379" max="5629" width="9.109375" style="17"/>
    <col min="5630" max="5630" width="55.5546875" style="17" customWidth="1"/>
    <col min="5631" max="5632" width="9.109375" style="17"/>
    <col min="5633" max="5633" width="11.88671875" style="17" customWidth="1"/>
    <col min="5634" max="5634" width="11.33203125" style="17" customWidth="1"/>
    <col min="5635" max="5885" width="9.109375" style="17"/>
    <col min="5886" max="5886" width="55.5546875" style="17" customWidth="1"/>
    <col min="5887" max="5888" width="9.109375" style="17"/>
    <col min="5889" max="5889" width="11.88671875" style="17" customWidth="1"/>
    <col min="5890" max="5890" width="11.33203125" style="17" customWidth="1"/>
    <col min="5891" max="6141" width="9.109375" style="17"/>
    <col min="6142" max="6142" width="55.5546875" style="17" customWidth="1"/>
    <col min="6143" max="6144" width="9.109375" style="17"/>
    <col min="6145" max="6145" width="11.88671875" style="17" customWidth="1"/>
    <col min="6146" max="6146" width="11.33203125" style="17" customWidth="1"/>
    <col min="6147" max="6397" width="9.109375" style="17"/>
    <col min="6398" max="6398" width="55.5546875" style="17" customWidth="1"/>
    <col min="6399" max="6400" width="9.109375" style="17"/>
    <col min="6401" max="6401" width="11.88671875" style="17" customWidth="1"/>
    <col min="6402" max="6402" width="11.33203125" style="17" customWidth="1"/>
    <col min="6403" max="6653" width="9.109375" style="17"/>
    <col min="6654" max="6654" width="55.5546875" style="17" customWidth="1"/>
    <col min="6655" max="6656" width="9.109375" style="17"/>
    <col min="6657" max="6657" width="11.88671875" style="17" customWidth="1"/>
    <col min="6658" max="6658" width="11.33203125" style="17" customWidth="1"/>
    <col min="6659" max="6909" width="9.109375" style="17"/>
    <col min="6910" max="6910" width="55.5546875" style="17" customWidth="1"/>
    <col min="6911" max="6912" width="9.109375" style="17"/>
    <col min="6913" max="6913" width="11.88671875" style="17" customWidth="1"/>
    <col min="6914" max="6914" width="11.33203125" style="17" customWidth="1"/>
    <col min="6915" max="7165" width="9.109375" style="17"/>
    <col min="7166" max="7166" width="55.5546875" style="17" customWidth="1"/>
    <col min="7167" max="7168" width="9.109375" style="17"/>
    <col min="7169" max="7169" width="11.88671875" style="17" customWidth="1"/>
    <col min="7170" max="7170" width="11.33203125" style="17" customWidth="1"/>
    <col min="7171" max="7421" width="9.109375" style="17"/>
    <col min="7422" max="7422" width="55.5546875" style="17" customWidth="1"/>
    <col min="7423" max="7424" width="9.109375" style="17"/>
    <col min="7425" max="7425" width="11.88671875" style="17" customWidth="1"/>
    <col min="7426" max="7426" width="11.33203125" style="17" customWidth="1"/>
    <col min="7427" max="7677" width="9.109375" style="17"/>
    <col min="7678" max="7678" width="55.5546875" style="17" customWidth="1"/>
    <col min="7679" max="7680" width="9.109375" style="17"/>
    <col min="7681" max="7681" width="11.88671875" style="17" customWidth="1"/>
    <col min="7682" max="7682" width="11.33203125" style="17" customWidth="1"/>
    <col min="7683" max="7933" width="9.109375" style="17"/>
    <col min="7934" max="7934" width="55.5546875" style="17" customWidth="1"/>
    <col min="7935" max="7936" width="9.109375" style="17"/>
    <col min="7937" max="7937" width="11.88671875" style="17" customWidth="1"/>
    <col min="7938" max="7938" width="11.33203125" style="17" customWidth="1"/>
    <col min="7939" max="8189" width="9.109375" style="17"/>
    <col min="8190" max="8190" width="55.5546875" style="17" customWidth="1"/>
    <col min="8191" max="8192" width="9.109375" style="17"/>
    <col min="8193" max="8193" width="11.88671875" style="17" customWidth="1"/>
    <col min="8194" max="8194" width="11.33203125" style="17" customWidth="1"/>
    <col min="8195" max="8445" width="9.109375" style="17"/>
    <col min="8446" max="8446" width="55.5546875" style="17" customWidth="1"/>
    <col min="8447" max="8448" width="9.109375" style="17"/>
    <col min="8449" max="8449" width="11.88671875" style="17" customWidth="1"/>
    <col min="8450" max="8450" width="11.33203125" style="17" customWidth="1"/>
    <col min="8451" max="8701" width="9.109375" style="17"/>
    <col min="8702" max="8702" width="55.5546875" style="17" customWidth="1"/>
    <col min="8703" max="8704" width="9.109375" style="17"/>
    <col min="8705" max="8705" width="11.88671875" style="17" customWidth="1"/>
    <col min="8706" max="8706" width="11.33203125" style="17" customWidth="1"/>
    <col min="8707" max="8957" width="9.109375" style="17"/>
    <col min="8958" max="8958" width="55.5546875" style="17" customWidth="1"/>
    <col min="8959" max="8960" width="9.109375" style="17"/>
    <col min="8961" max="8961" width="11.88671875" style="17" customWidth="1"/>
    <col min="8962" max="8962" width="11.33203125" style="17" customWidth="1"/>
    <col min="8963" max="9213" width="9.109375" style="17"/>
    <col min="9214" max="9214" width="55.5546875" style="17" customWidth="1"/>
    <col min="9215" max="9216" width="9.109375" style="17"/>
    <col min="9217" max="9217" width="11.88671875" style="17" customWidth="1"/>
    <col min="9218" max="9218" width="11.33203125" style="17" customWidth="1"/>
    <col min="9219" max="9469" width="9.109375" style="17"/>
    <col min="9470" max="9470" width="55.5546875" style="17" customWidth="1"/>
    <col min="9471" max="9472" width="9.109375" style="17"/>
    <col min="9473" max="9473" width="11.88671875" style="17" customWidth="1"/>
    <col min="9474" max="9474" width="11.33203125" style="17" customWidth="1"/>
    <col min="9475" max="9725" width="9.109375" style="17"/>
    <col min="9726" max="9726" width="55.5546875" style="17" customWidth="1"/>
    <col min="9727" max="9728" width="9.109375" style="17"/>
    <col min="9729" max="9729" width="11.88671875" style="17" customWidth="1"/>
    <col min="9730" max="9730" width="11.33203125" style="17" customWidth="1"/>
    <col min="9731" max="9981" width="9.109375" style="17"/>
    <col min="9982" max="9982" width="55.5546875" style="17" customWidth="1"/>
    <col min="9983" max="9984" width="9.109375" style="17"/>
    <col min="9985" max="9985" width="11.88671875" style="17" customWidth="1"/>
    <col min="9986" max="9986" width="11.33203125" style="17" customWidth="1"/>
    <col min="9987" max="10237" width="9.109375" style="17"/>
    <col min="10238" max="10238" width="55.5546875" style="17" customWidth="1"/>
    <col min="10239" max="10240" width="9.109375" style="17"/>
    <col min="10241" max="10241" width="11.88671875" style="17" customWidth="1"/>
    <col min="10242" max="10242" width="11.33203125" style="17" customWidth="1"/>
    <col min="10243" max="10493" width="9.109375" style="17"/>
    <col min="10494" max="10494" width="55.5546875" style="17" customWidth="1"/>
    <col min="10495" max="10496" width="9.109375" style="17"/>
    <col min="10497" max="10497" width="11.88671875" style="17" customWidth="1"/>
    <col min="10498" max="10498" width="11.33203125" style="17" customWidth="1"/>
    <col min="10499" max="10749" width="9.109375" style="17"/>
    <col min="10750" max="10750" width="55.5546875" style="17" customWidth="1"/>
    <col min="10751" max="10752" width="9.109375" style="17"/>
    <col min="10753" max="10753" width="11.88671875" style="17" customWidth="1"/>
    <col min="10754" max="10754" width="11.33203125" style="17" customWidth="1"/>
    <col min="10755" max="11005" width="9.109375" style="17"/>
    <col min="11006" max="11006" width="55.5546875" style="17" customWidth="1"/>
    <col min="11007" max="11008" width="9.109375" style="17"/>
    <col min="11009" max="11009" width="11.88671875" style="17" customWidth="1"/>
    <col min="11010" max="11010" width="11.33203125" style="17" customWidth="1"/>
    <col min="11011" max="11261" width="9.109375" style="17"/>
    <col min="11262" max="11262" width="55.5546875" style="17" customWidth="1"/>
    <col min="11263" max="11264" width="9.109375" style="17"/>
    <col min="11265" max="11265" width="11.88671875" style="17" customWidth="1"/>
    <col min="11266" max="11266" width="11.33203125" style="17" customWidth="1"/>
    <col min="11267" max="11517" width="9.109375" style="17"/>
    <col min="11518" max="11518" width="55.5546875" style="17" customWidth="1"/>
    <col min="11519" max="11520" width="9.109375" style="17"/>
    <col min="11521" max="11521" width="11.88671875" style="17" customWidth="1"/>
    <col min="11522" max="11522" width="11.33203125" style="17" customWidth="1"/>
    <col min="11523" max="11773" width="9.109375" style="17"/>
    <col min="11774" max="11774" width="55.5546875" style="17" customWidth="1"/>
    <col min="11775" max="11776" width="9.109375" style="17"/>
    <col min="11777" max="11777" width="11.88671875" style="17" customWidth="1"/>
    <col min="11778" max="11778" width="11.33203125" style="17" customWidth="1"/>
    <col min="11779" max="12029" width="9.109375" style="17"/>
    <col min="12030" max="12030" width="55.5546875" style="17" customWidth="1"/>
    <col min="12031" max="12032" width="9.109375" style="17"/>
    <col min="12033" max="12033" width="11.88671875" style="17" customWidth="1"/>
    <col min="12034" max="12034" width="11.33203125" style="17" customWidth="1"/>
    <col min="12035" max="12285" width="9.109375" style="17"/>
    <col min="12286" max="12286" width="55.5546875" style="17" customWidth="1"/>
    <col min="12287" max="12288" width="9.109375" style="17"/>
    <col min="12289" max="12289" width="11.88671875" style="17" customWidth="1"/>
    <col min="12290" max="12290" width="11.33203125" style="17" customWidth="1"/>
    <col min="12291" max="12541" width="9.109375" style="17"/>
    <col min="12542" max="12542" width="55.5546875" style="17" customWidth="1"/>
    <col min="12543" max="12544" width="9.109375" style="17"/>
    <col min="12545" max="12545" width="11.88671875" style="17" customWidth="1"/>
    <col min="12546" max="12546" width="11.33203125" style="17" customWidth="1"/>
    <col min="12547" max="12797" width="9.109375" style="17"/>
    <col min="12798" max="12798" width="55.5546875" style="17" customWidth="1"/>
    <col min="12799" max="12800" width="9.109375" style="17"/>
    <col min="12801" max="12801" width="11.88671875" style="17" customWidth="1"/>
    <col min="12802" max="12802" width="11.33203125" style="17" customWidth="1"/>
    <col min="12803" max="13053" width="9.109375" style="17"/>
    <col min="13054" max="13054" width="55.5546875" style="17" customWidth="1"/>
    <col min="13055" max="13056" width="9.109375" style="17"/>
    <col min="13057" max="13057" width="11.88671875" style="17" customWidth="1"/>
    <col min="13058" max="13058" width="11.33203125" style="17" customWidth="1"/>
    <col min="13059" max="13309" width="9.109375" style="17"/>
    <col min="13310" max="13310" width="55.5546875" style="17" customWidth="1"/>
    <col min="13311" max="13312" width="9.109375" style="17"/>
    <col min="13313" max="13313" width="11.88671875" style="17" customWidth="1"/>
    <col min="13314" max="13314" width="11.33203125" style="17" customWidth="1"/>
    <col min="13315" max="13565" width="9.109375" style="17"/>
    <col min="13566" max="13566" width="55.5546875" style="17" customWidth="1"/>
    <col min="13567" max="13568" width="9.109375" style="17"/>
    <col min="13569" max="13569" width="11.88671875" style="17" customWidth="1"/>
    <col min="13570" max="13570" width="11.33203125" style="17" customWidth="1"/>
    <col min="13571" max="13821" width="9.109375" style="17"/>
    <col min="13822" max="13822" width="55.5546875" style="17" customWidth="1"/>
    <col min="13823" max="13824" width="9.109375" style="17"/>
    <col min="13825" max="13825" width="11.88671875" style="17" customWidth="1"/>
    <col min="13826" max="13826" width="11.33203125" style="17" customWidth="1"/>
    <col min="13827" max="14077" width="9.109375" style="17"/>
    <col min="14078" max="14078" width="55.5546875" style="17" customWidth="1"/>
    <col min="14079" max="14080" width="9.109375" style="17"/>
    <col min="14081" max="14081" width="11.88671875" style="17" customWidth="1"/>
    <col min="14082" max="14082" width="11.33203125" style="17" customWidth="1"/>
    <col min="14083" max="14333" width="9.109375" style="17"/>
    <col min="14334" max="14334" width="55.5546875" style="17" customWidth="1"/>
    <col min="14335" max="14336" width="9.109375" style="17"/>
    <col min="14337" max="14337" width="11.88671875" style="17" customWidth="1"/>
    <col min="14338" max="14338" width="11.33203125" style="17" customWidth="1"/>
    <col min="14339" max="14589" width="9.109375" style="17"/>
    <col min="14590" max="14590" width="55.5546875" style="17" customWidth="1"/>
    <col min="14591" max="14592" width="9.109375" style="17"/>
    <col min="14593" max="14593" width="11.88671875" style="17" customWidth="1"/>
    <col min="14594" max="14594" width="11.33203125" style="17" customWidth="1"/>
    <col min="14595" max="14845" width="9.109375" style="17"/>
    <col min="14846" max="14846" width="55.5546875" style="17" customWidth="1"/>
    <col min="14847" max="14848" width="9.109375" style="17"/>
    <col min="14849" max="14849" width="11.88671875" style="17" customWidth="1"/>
    <col min="14850" max="14850" width="11.33203125" style="17" customWidth="1"/>
    <col min="14851" max="15101" width="9.109375" style="17"/>
    <col min="15102" max="15102" width="55.5546875" style="17" customWidth="1"/>
    <col min="15103" max="15104" width="9.109375" style="17"/>
    <col min="15105" max="15105" width="11.88671875" style="17" customWidth="1"/>
    <col min="15106" max="15106" width="11.33203125" style="17" customWidth="1"/>
    <col min="15107" max="15357" width="9.109375" style="17"/>
    <col min="15358" max="15358" width="55.5546875" style="17" customWidth="1"/>
    <col min="15359" max="15360" width="9.109375" style="17"/>
    <col min="15361" max="15361" width="11.88671875" style="17" customWidth="1"/>
    <col min="15362" max="15362" width="11.33203125" style="17" customWidth="1"/>
    <col min="15363" max="15613" width="9.109375" style="17"/>
    <col min="15614" max="15614" width="55.5546875" style="17" customWidth="1"/>
    <col min="15615" max="15616" width="9.109375" style="17"/>
    <col min="15617" max="15617" width="11.88671875" style="17" customWidth="1"/>
    <col min="15618" max="15618" width="11.33203125" style="17" customWidth="1"/>
    <col min="15619" max="15869" width="9.109375" style="17"/>
    <col min="15870" max="15870" width="55.5546875" style="17" customWidth="1"/>
    <col min="15871" max="15872" width="9.109375" style="17"/>
    <col min="15873" max="15873" width="11.88671875" style="17" customWidth="1"/>
    <col min="15874" max="15874" width="11.33203125" style="17" customWidth="1"/>
    <col min="15875" max="16125" width="9.109375" style="17"/>
    <col min="16126" max="16126" width="55.5546875" style="17" customWidth="1"/>
    <col min="16127" max="16128" width="9.109375" style="17"/>
    <col min="16129" max="16129" width="11.88671875" style="17" customWidth="1"/>
    <col min="16130" max="16130" width="11.33203125" style="17" customWidth="1"/>
    <col min="16131" max="16384" width="9.109375" style="17"/>
  </cols>
  <sheetData>
    <row r="1" spans="1:32" s="138" customFormat="1" ht="16.2" x14ac:dyDescent="0.3">
      <c r="A1" s="137" t="s">
        <v>116</v>
      </c>
      <c r="F1" s="139"/>
      <c r="O1" s="140"/>
      <c r="P1" s="140"/>
      <c r="Q1" s="140"/>
      <c r="R1" s="140"/>
      <c r="S1" s="140"/>
      <c r="T1" s="140"/>
      <c r="U1" s="140"/>
      <c r="V1" s="140"/>
      <c r="W1" s="140"/>
      <c r="X1" s="140"/>
      <c r="Y1" s="140"/>
      <c r="Z1" s="140"/>
      <c r="AA1" s="140"/>
      <c r="AB1" s="140"/>
      <c r="AC1" s="140"/>
      <c r="AD1" s="140"/>
      <c r="AE1" s="140"/>
      <c r="AF1" s="140"/>
    </row>
    <row r="2" spans="1:32" s="138" customFormat="1" ht="16.2" x14ac:dyDescent="0.3">
      <c r="A2" s="137" t="s">
        <v>117</v>
      </c>
      <c r="F2" s="139"/>
      <c r="O2" s="140"/>
      <c r="P2" s="140"/>
      <c r="Q2" s="140"/>
      <c r="R2" s="140"/>
      <c r="S2" s="140"/>
      <c r="T2" s="140"/>
      <c r="U2" s="140"/>
      <c r="V2" s="140"/>
      <c r="W2" s="140"/>
      <c r="X2" s="140"/>
      <c r="Y2" s="140"/>
      <c r="Z2" s="140"/>
      <c r="AA2" s="140"/>
      <c r="AB2" s="140"/>
      <c r="AC2" s="140"/>
      <c r="AD2" s="140"/>
      <c r="AE2" s="140"/>
      <c r="AF2" s="140"/>
    </row>
    <row r="3" spans="1:32" x14ac:dyDescent="0.3">
      <c r="G3" s="48" t="s">
        <v>102</v>
      </c>
    </row>
    <row r="4" spans="1:32" x14ac:dyDescent="0.3">
      <c r="A4" s="154" t="s">
        <v>107</v>
      </c>
      <c r="B4" s="154"/>
      <c r="C4" s="154"/>
      <c r="D4" s="154"/>
      <c r="E4" s="154"/>
      <c r="F4" s="154"/>
      <c r="G4" s="154"/>
    </row>
    <row r="5" spans="1:32" ht="26.25" customHeight="1" x14ac:dyDescent="0.3">
      <c r="F5" s="155" t="s">
        <v>34</v>
      </c>
      <c r="G5" s="155"/>
    </row>
    <row r="6" spans="1:32" ht="26.4" x14ac:dyDescent="0.3">
      <c r="A6" s="19" t="s">
        <v>12</v>
      </c>
      <c r="B6" s="19" t="s">
        <v>1</v>
      </c>
      <c r="C6" s="20" t="s">
        <v>13</v>
      </c>
      <c r="D6" s="20" t="s">
        <v>14</v>
      </c>
      <c r="E6" s="20" t="s">
        <v>35</v>
      </c>
      <c r="F6" s="49" t="s">
        <v>15</v>
      </c>
      <c r="G6" s="21" t="s">
        <v>2</v>
      </c>
    </row>
    <row r="7" spans="1:32" ht="33.75" customHeight="1" x14ac:dyDescent="0.3">
      <c r="A7" s="22"/>
      <c r="B7" s="23" t="s">
        <v>9</v>
      </c>
      <c r="C7" s="39">
        <f>+C8+C9+C10+C11+C15+C18+C19</f>
        <v>96</v>
      </c>
      <c r="D7" s="39">
        <f t="shared" ref="D7:F7" si="0">+D8+D9+D10+D11+D15+D18+D19</f>
        <v>647</v>
      </c>
      <c r="E7" s="39">
        <f t="shared" si="0"/>
        <v>600</v>
      </c>
      <c r="F7" s="39">
        <f t="shared" si="0"/>
        <v>164490</v>
      </c>
      <c r="G7" s="15"/>
    </row>
    <row r="8" spans="1:32" ht="21.75" customHeight="1" x14ac:dyDescent="0.3">
      <c r="A8" s="24">
        <v>1</v>
      </c>
      <c r="B8" s="25" t="s">
        <v>3</v>
      </c>
      <c r="C8" s="38">
        <v>28</v>
      </c>
      <c r="D8" s="38"/>
      <c r="E8" s="38"/>
      <c r="F8" s="38">
        <v>46720</v>
      </c>
      <c r="G8" s="15"/>
    </row>
    <row r="9" spans="1:32" ht="21.75" customHeight="1" x14ac:dyDescent="0.3">
      <c r="A9" s="24">
        <v>2</v>
      </c>
      <c r="B9" s="25" t="s">
        <v>16</v>
      </c>
      <c r="C9" s="38">
        <v>28</v>
      </c>
      <c r="D9" s="38">
        <v>21</v>
      </c>
      <c r="E9" s="38">
        <v>40</v>
      </c>
      <c r="F9" s="38">
        <f>+E9*D9*C9</f>
        <v>23520</v>
      </c>
      <c r="G9" s="15"/>
    </row>
    <row r="10" spans="1:32" ht="21.75" customHeight="1" x14ac:dyDescent="0.3">
      <c r="A10" s="24">
        <v>3</v>
      </c>
      <c r="B10" s="25" t="s">
        <v>45</v>
      </c>
      <c r="C10" s="38"/>
      <c r="D10" s="38"/>
      <c r="E10" s="38"/>
      <c r="F10" s="38"/>
      <c r="G10" s="15"/>
      <c r="J10" s="47"/>
    </row>
    <row r="11" spans="1:32" s="29" customFormat="1" ht="27.6" x14ac:dyDescent="0.3">
      <c r="A11" s="26">
        <v>4</v>
      </c>
      <c r="B11" s="27" t="s">
        <v>17</v>
      </c>
      <c r="C11" s="38">
        <f>SUM(C12:C14)</f>
        <v>30</v>
      </c>
      <c r="D11" s="38">
        <f>SUM(D12:D14)</f>
        <v>476</v>
      </c>
      <c r="E11" s="38">
        <f t="shared" ref="E11:F11" si="1">SUM(E12:E14)</f>
        <v>350</v>
      </c>
      <c r="F11" s="38">
        <f t="shared" si="1"/>
        <v>78500</v>
      </c>
      <c r="G11" s="28"/>
    </row>
    <row r="12" spans="1:32" ht="41.4" x14ac:dyDescent="0.3">
      <c r="A12" s="24" t="s">
        <v>4</v>
      </c>
      <c r="B12" s="25" t="s">
        <v>42</v>
      </c>
      <c r="C12" s="38"/>
      <c r="D12" s="38"/>
      <c r="E12" s="38"/>
      <c r="F12" s="38"/>
      <c r="G12" s="15"/>
    </row>
    <row r="13" spans="1:32" ht="96.6" x14ac:dyDescent="0.3">
      <c r="A13" s="24" t="s">
        <v>4</v>
      </c>
      <c r="B13" s="25" t="s">
        <v>43</v>
      </c>
      <c r="C13" s="38">
        <f>2+3</f>
        <v>5</v>
      </c>
      <c r="D13" s="38">
        <f>24+30+48+19+21</f>
        <v>142</v>
      </c>
      <c r="E13" s="38">
        <v>200</v>
      </c>
      <c r="F13" s="38">
        <f>+E13*D13</f>
        <v>28400</v>
      </c>
      <c r="G13" s="15"/>
      <c r="H13" s="47"/>
    </row>
    <row r="14" spans="1:32" ht="82.8" x14ac:dyDescent="0.3">
      <c r="A14" s="24" t="s">
        <v>4</v>
      </c>
      <c r="B14" s="25" t="s">
        <v>44</v>
      </c>
      <c r="C14" s="38">
        <f>2+17+6</f>
        <v>25</v>
      </c>
      <c r="D14" s="38">
        <f>30+30+274</f>
        <v>334</v>
      </c>
      <c r="E14" s="38">
        <v>150</v>
      </c>
      <c r="F14" s="38">
        <f>+D14*E14</f>
        <v>50100</v>
      </c>
      <c r="G14" s="15"/>
      <c r="H14" s="47"/>
    </row>
    <row r="15" spans="1:32" s="29" customFormat="1" ht="30.75" customHeight="1" x14ac:dyDescent="0.3">
      <c r="A15" s="26">
        <v>5</v>
      </c>
      <c r="B15" s="27" t="s">
        <v>5</v>
      </c>
      <c r="C15" s="38">
        <f>+C16+C17</f>
        <v>5</v>
      </c>
      <c r="D15" s="38">
        <f t="shared" ref="D15:F15" si="2">+D16+D17</f>
        <v>75</v>
      </c>
      <c r="E15" s="38">
        <f t="shared" si="2"/>
        <v>130</v>
      </c>
      <c r="F15" s="38">
        <f t="shared" si="2"/>
        <v>9750</v>
      </c>
      <c r="G15" s="28"/>
      <c r="H15" s="47"/>
    </row>
    <row r="16" spans="1:32" ht="31.5" customHeight="1" x14ac:dyDescent="0.3">
      <c r="A16" s="24" t="s">
        <v>4</v>
      </c>
      <c r="B16" s="25" t="s">
        <v>18</v>
      </c>
      <c r="C16" s="38">
        <v>5</v>
      </c>
      <c r="D16" s="38">
        <v>75</v>
      </c>
      <c r="E16" s="38">
        <v>130</v>
      </c>
      <c r="F16" s="38">
        <f>+D16*E16</f>
        <v>9750</v>
      </c>
      <c r="G16" s="15"/>
      <c r="H16" s="47"/>
    </row>
    <row r="17" spans="1:7" ht="31.5" customHeight="1" x14ac:dyDescent="0.3">
      <c r="A17" s="24" t="s">
        <v>4</v>
      </c>
      <c r="B17" s="25" t="s">
        <v>19</v>
      </c>
      <c r="C17" s="38"/>
      <c r="D17" s="38"/>
      <c r="E17" s="38"/>
      <c r="F17" s="38"/>
      <c r="G17" s="15"/>
    </row>
    <row r="18" spans="1:7" ht="96.6" x14ac:dyDescent="0.3">
      <c r="A18" s="24">
        <v>6</v>
      </c>
      <c r="B18" s="25" t="s">
        <v>20</v>
      </c>
      <c r="C18" s="38">
        <v>5</v>
      </c>
      <c r="D18" s="38">
        <v>75</v>
      </c>
      <c r="E18" s="38">
        <v>80</v>
      </c>
      <c r="F18" s="38">
        <f>+D18*E18</f>
        <v>6000</v>
      </c>
      <c r="G18" s="15"/>
    </row>
    <row r="19" spans="1:7" ht="27.6" x14ac:dyDescent="0.3">
      <c r="A19" s="26">
        <v>7</v>
      </c>
      <c r="B19" s="27" t="s">
        <v>21</v>
      </c>
      <c r="C19" s="38"/>
      <c r="D19" s="38"/>
      <c r="E19" s="38"/>
      <c r="F19" s="38"/>
      <c r="G19" s="15"/>
    </row>
    <row r="20" spans="1:7" ht="33.75" customHeight="1" x14ac:dyDescent="0.3">
      <c r="A20" s="24" t="s">
        <v>4</v>
      </c>
      <c r="B20" s="25" t="s">
        <v>39</v>
      </c>
      <c r="C20" s="38"/>
      <c r="D20" s="38"/>
      <c r="E20" s="38"/>
      <c r="F20" s="38"/>
      <c r="G20" s="15"/>
    </row>
    <row r="21" spans="1:7" ht="33.75" customHeight="1" x14ac:dyDescent="0.3">
      <c r="A21" s="34" t="s">
        <v>4</v>
      </c>
      <c r="B21" s="35" t="s">
        <v>22</v>
      </c>
      <c r="C21" s="40"/>
      <c r="D21" s="40"/>
      <c r="E21" s="40"/>
      <c r="F21" s="40"/>
      <c r="G21" s="36"/>
    </row>
    <row r="22" spans="1:7" x14ac:dyDescent="0.3">
      <c r="B22" s="37"/>
    </row>
    <row r="23" spans="1:7" s="33" customFormat="1" ht="15.6" x14ac:dyDescent="0.3">
      <c r="A23" s="156"/>
      <c r="B23" s="156"/>
      <c r="C23" s="156"/>
      <c r="D23" s="153" t="s">
        <v>118</v>
      </c>
      <c r="E23" s="153"/>
      <c r="F23" s="153"/>
      <c r="G23" s="153"/>
    </row>
    <row r="24" spans="1:7" ht="15.6" x14ac:dyDescent="0.3">
      <c r="B24" s="37"/>
      <c r="D24" s="142" t="s">
        <v>119</v>
      </c>
      <c r="E24" s="142"/>
      <c r="F24" s="142"/>
      <c r="G24" s="142"/>
    </row>
    <row r="25" spans="1:7" ht="49.2" customHeight="1" x14ac:dyDescent="0.3">
      <c r="B25" s="37"/>
      <c r="D25" s="138"/>
      <c r="E25" s="138"/>
      <c r="F25" s="139"/>
      <c r="G25" s="138"/>
    </row>
    <row r="26" spans="1:7" ht="15.6" x14ac:dyDescent="0.3">
      <c r="B26" s="37"/>
      <c r="D26" s="142" t="s">
        <v>120</v>
      </c>
      <c r="E26" s="142"/>
      <c r="F26" s="142"/>
      <c r="G26" s="142"/>
    </row>
    <row r="27" spans="1:7" x14ac:dyDescent="0.3">
      <c r="B27" s="37"/>
    </row>
    <row r="28" spans="1:7" x14ac:dyDescent="0.3">
      <c r="B28" s="37"/>
    </row>
    <row r="29" spans="1:7" x14ac:dyDescent="0.3">
      <c r="B29" s="37"/>
    </row>
    <row r="30" spans="1:7" x14ac:dyDescent="0.3">
      <c r="B30" s="37"/>
    </row>
    <row r="31" spans="1:7" x14ac:dyDescent="0.3">
      <c r="B31" s="37"/>
    </row>
    <row r="32" spans="1:7" x14ac:dyDescent="0.3">
      <c r="B32" s="37"/>
    </row>
    <row r="33" spans="1:2" x14ac:dyDescent="0.3">
      <c r="B33" s="37"/>
    </row>
    <row r="34" spans="1:2" x14ac:dyDescent="0.3">
      <c r="A34" s="17"/>
      <c r="B34" s="37"/>
    </row>
    <row r="35" spans="1:2" x14ac:dyDescent="0.3">
      <c r="A35" s="17"/>
      <c r="B35" s="37"/>
    </row>
    <row r="36" spans="1:2" x14ac:dyDescent="0.3">
      <c r="A36" s="17"/>
      <c r="B36" s="37"/>
    </row>
    <row r="37" spans="1:2" x14ac:dyDescent="0.3">
      <c r="A37" s="17"/>
      <c r="B37" s="37"/>
    </row>
    <row r="38" spans="1:2" x14ac:dyDescent="0.3">
      <c r="A38" s="17"/>
      <c r="B38" s="37"/>
    </row>
    <row r="39" spans="1:2" x14ac:dyDescent="0.3">
      <c r="A39" s="17"/>
      <c r="B39" s="37"/>
    </row>
    <row r="40" spans="1:2" x14ac:dyDescent="0.3">
      <c r="A40" s="17"/>
      <c r="B40" s="37"/>
    </row>
    <row r="41" spans="1:2" x14ac:dyDescent="0.3">
      <c r="A41" s="17"/>
      <c r="B41" s="37"/>
    </row>
    <row r="42" spans="1:2" x14ac:dyDescent="0.3">
      <c r="A42" s="17"/>
      <c r="B42" s="37"/>
    </row>
    <row r="43" spans="1:2" x14ac:dyDescent="0.3">
      <c r="A43" s="17"/>
      <c r="B43" s="37"/>
    </row>
    <row r="44" spans="1:2" x14ac:dyDescent="0.3">
      <c r="A44" s="17"/>
      <c r="B44" s="37"/>
    </row>
    <row r="45" spans="1:2" x14ac:dyDescent="0.3">
      <c r="A45" s="17"/>
      <c r="B45" s="37"/>
    </row>
    <row r="46" spans="1:2" x14ac:dyDescent="0.3">
      <c r="A46" s="17"/>
      <c r="B46" s="37"/>
    </row>
    <row r="47" spans="1:2" x14ac:dyDescent="0.3">
      <c r="A47" s="17"/>
      <c r="B47" s="37"/>
    </row>
    <row r="48" spans="1:2" x14ac:dyDescent="0.3">
      <c r="A48" s="17"/>
      <c r="B48" s="37"/>
    </row>
    <row r="49" spans="1:2" x14ac:dyDescent="0.3">
      <c r="A49" s="17"/>
      <c r="B49" s="37"/>
    </row>
    <row r="50" spans="1:2" x14ac:dyDescent="0.3">
      <c r="A50" s="17"/>
      <c r="B50" s="37"/>
    </row>
    <row r="51" spans="1:2" x14ac:dyDescent="0.3">
      <c r="A51" s="17"/>
      <c r="B51" s="37"/>
    </row>
    <row r="52" spans="1:2" x14ac:dyDescent="0.3">
      <c r="A52" s="17"/>
      <c r="B52" s="37"/>
    </row>
    <row r="53" spans="1:2" x14ac:dyDescent="0.3">
      <c r="A53" s="17"/>
      <c r="B53" s="37"/>
    </row>
    <row r="54" spans="1:2" x14ac:dyDescent="0.3">
      <c r="A54" s="17"/>
      <c r="B54" s="37"/>
    </row>
    <row r="55" spans="1:2" x14ac:dyDescent="0.3">
      <c r="A55" s="17"/>
      <c r="B55" s="37"/>
    </row>
    <row r="56" spans="1:2" x14ac:dyDescent="0.3">
      <c r="A56" s="17"/>
      <c r="B56" s="37"/>
    </row>
    <row r="57" spans="1:2" x14ac:dyDescent="0.3">
      <c r="A57" s="17"/>
      <c r="B57" s="37"/>
    </row>
    <row r="58" spans="1:2" x14ac:dyDescent="0.3">
      <c r="A58" s="17"/>
      <c r="B58" s="37"/>
    </row>
    <row r="59" spans="1:2" x14ac:dyDescent="0.3">
      <c r="A59" s="17"/>
      <c r="B59" s="37"/>
    </row>
    <row r="60" spans="1:2" x14ac:dyDescent="0.3">
      <c r="A60" s="17"/>
      <c r="B60" s="37"/>
    </row>
    <row r="61" spans="1:2" x14ac:dyDescent="0.3">
      <c r="A61" s="17"/>
      <c r="B61" s="37"/>
    </row>
    <row r="62" spans="1:2" x14ac:dyDescent="0.3">
      <c r="A62" s="17"/>
      <c r="B62" s="37"/>
    </row>
    <row r="63" spans="1:2" x14ac:dyDescent="0.3">
      <c r="A63" s="17"/>
      <c r="B63" s="37"/>
    </row>
    <row r="64" spans="1:2" x14ac:dyDescent="0.3">
      <c r="A64" s="17"/>
      <c r="B64" s="37"/>
    </row>
    <row r="65" spans="1:2" x14ac:dyDescent="0.3">
      <c r="A65" s="17"/>
      <c r="B65" s="37"/>
    </row>
    <row r="66" spans="1:2" x14ac:dyDescent="0.3">
      <c r="A66" s="17"/>
      <c r="B66" s="37"/>
    </row>
    <row r="67" spans="1:2" x14ac:dyDescent="0.3">
      <c r="A67" s="17"/>
      <c r="B67" s="37"/>
    </row>
    <row r="68" spans="1:2" x14ac:dyDescent="0.3">
      <c r="A68" s="17"/>
      <c r="B68" s="37"/>
    </row>
    <row r="69" spans="1:2" x14ac:dyDescent="0.3">
      <c r="A69" s="17"/>
      <c r="B69" s="37"/>
    </row>
    <row r="70" spans="1:2" x14ac:dyDescent="0.3">
      <c r="A70" s="17"/>
      <c r="B70" s="37"/>
    </row>
    <row r="71" spans="1:2" x14ac:dyDescent="0.3">
      <c r="A71" s="17"/>
      <c r="B71" s="37"/>
    </row>
    <row r="72" spans="1:2" x14ac:dyDescent="0.3">
      <c r="A72" s="17"/>
      <c r="B72" s="37"/>
    </row>
    <row r="73" spans="1:2" x14ac:dyDescent="0.3">
      <c r="A73" s="17"/>
      <c r="B73" s="37"/>
    </row>
    <row r="74" spans="1:2" x14ac:dyDescent="0.3">
      <c r="A74" s="17"/>
      <c r="B74" s="37"/>
    </row>
    <row r="75" spans="1:2" x14ac:dyDescent="0.3">
      <c r="A75" s="17"/>
      <c r="B75" s="37"/>
    </row>
    <row r="76" spans="1:2" x14ac:dyDescent="0.3">
      <c r="A76" s="17"/>
      <c r="B76" s="37"/>
    </row>
    <row r="77" spans="1:2" x14ac:dyDescent="0.3">
      <c r="A77" s="17"/>
      <c r="B77" s="37"/>
    </row>
    <row r="78" spans="1:2" x14ac:dyDescent="0.3">
      <c r="A78" s="17"/>
      <c r="B78" s="37"/>
    </row>
    <row r="79" spans="1:2" x14ac:dyDescent="0.3">
      <c r="A79" s="17"/>
      <c r="B79" s="37"/>
    </row>
    <row r="80" spans="1:2" x14ac:dyDescent="0.3">
      <c r="A80" s="17"/>
      <c r="B80" s="37"/>
    </row>
    <row r="81" spans="1:2" x14ac:dyDescent="0.3">
      <c r="A81" s="17"/>
      <c r="B81" s="37"/>
    </row>
    <row r="82" spans="1:2" x14ac:dyDescent="0.3">
      <c r="A82" s="17"/>
      <c r="B82" s="37"/>
    </row>
    <row r="83" spans="1:2" x14ac:dyDescent="0.3">
      <c r="A83" s="17"/>
      <c r="B83" s="37"/>
    </row>
    <row r="84" spans="1:2" x14ac:dyDescent="0.3">
      <c r="A84" s="17"/>
      <c r="B84" s="37"/>
    </row>
    <row r="85" spans="1:2" x14ac:dyDescent="0.3">
      <c r="A85" s="17"/>
      <c r="B85" s="37"/>
    </row>
    <row r="86" spans="1:2" x14ac:dyDescent="0.3">
      <c r="A86" s="17"/>
      <c r="B86" s="37"/>
    </row>
    <row r="87" spans="1:2" x14ac:dyDescent="0.3">
      <c r="A87" s="17"/>
      <c r="B87" s="37"/>
    </row>
    <row r="88" spans="1:2" x14ac:dyDescent="0.3">
      <c r="A88" s="17"/>
      <c r="B88" s="37"/>
    </row>
    <row r="89" spans="1:2" x14ac:dyDescent="0.3">
      <c r="A89" s="17"/>
      <c r="B89" s="37"/>
    </row>
    <row r="90" spans="1:2" x14ac:dyDescent="0.3">
      <c r="A90" s="17"/>
      <c r="B90" s="37"/>
    </row>
    <row r="91" spans="1:2" x14ac:dyDescent="0.3">
      <c r="A91" s="17"/>
      <c r="B91" s="37"/>
    </row>
    <row r="92" spans="1:2" x14ac:dyDescent="0.3">
      <c r="A92" s="17"/>
      <c r="B92" s="37"/>
    </row>
    <row r="93" spans="1:2" x14ac:dyDescent="0.3">
      <c r="A93" s="17"/>
      <c r="B93" s="37"/>
    </row>
    <row r="94" spans="1:2" x14ac:dyDescent="0.3">
      <c r="A94" s="17"/>
      <c r="B94" s="37"/>
    </row>
    <row r="95" spans="1:2" x14ac:dyDescent="0.3">
      <c r="A95" s="17"/>
      <c r="B95" s="37"/>
    </row>
    <row r="96" spans="1:2" x14ac:dyDescent="0.3">
      <c r="A96" s="17"/>
      <c r="B96" s="37"/>
    </row>
    <row r="97" spans="1:2" x14ac:dyDescent="0.3">
      <c r="A97" s="17"/>
      <c r="B97" s="37"/>
    </row>
    <row r="98" spans="1:2" x14ac:dyDescent="0.3">
      <c r="A98" s="17"/>
      <c r="B98" s="37"/>
    </row>
    <row r="99" spans="1:2" x14ac:dyDescent="0.3">
      <c r="A99" s="17"/>
      <c r="B99" s="37"/>
    </row>
    <row r="100" spans="1:2" x14ac:dyDescent="0.3">
      <c r="A100" s="17"/>
      <c r="B100" s="37"/>
    </row>
    <row r="101" spans="1:2" x14ac:dyDescent="0.3">
      <c r="A101" s="17"/>
      <c r="B101" s="37"/>
    </row>
    <row r="102" spans="1:2" x14ac:dyDescent="0.3">
      <c r="A102" s="17"/>
      <c r="B102" s="37"/>
    </row>
    <row r="103" spans="1:2" x14ac:dyDescent="0.3">
      <c r="A103" s="17"/>
      <c r="B103" s="37"/>
    </row>
    <row r="104" spans="1:2" x14ac:dyDescent="0.3">
      <c r="A104" s="17"/>
      <c r="B104" s="37"/>
    </row>
    <row r="105" spans="1:2" x14ac:dyDescent="0.3">
      <c r="A105" s="17"/>
      <c r="B105" s="37"/>
    </row>
    <row r="106" spans="1:2" x14ac:dyDescent="0.3">
      <c r="A106" s="17"/>
      <c r="B106" s="37"/>
    </row>
    <row r="107" spans="1:2" x14ac:dyDescent="0.3">
      <c r="A107" s="17"/>
      <c r="B107" s="37"/>
    </row>
    <row r="108" spans="1:2" x14ac:dyDescent="0.3">
      <c r="A108" s="17"/>
      <c r="B108" s="37"/>
    </row>
    <row r="109" spans="1:2" x14ac:dyDescent="0.3">
      <c r="A109" s="17"/>
      <c r="B109" s="37"/>
    </row>
    <row r="110" spans="1:2" x14ac:dyDescent="0.3">
      <c r="A110" s="17"/>
      <c r="B110" s="37"/>
    </row>
    <row r="111" spans="1:2" x14ac:dyDescent="0.3">
      <c r="A111" s="17"/>
      <c r="B111" s="37"/>
    </row>
    <row r="112" spans="1:2" x14ac:dyDescent="0.3">
      <c r="A112" s="17"/>
      <c r="B112" s="37"/>
    </row>
    <row r="113" spans="1:2" x14ac:dyDescent="0.3">
      <c r="A113" s="17"/>
      <c r="B113" s="37"/>
    </row>
    <row r="114" spans="1:2" x14ac:dyDescent="0.3">
      <c r="A114" s="17"/>
      <c r="B114" s="37"/>
    </row>
    <row r="115" spans="1:2" x14ac:dyDescent="0.3">
      <c r="A115" s="17"/>
      <c r="B115" s="37"/>
    </row>
    <row r="116" spans="1:2" x14ac:dyDescent="0.3">
      <c r="A116" s="17"/>
      <c r="B116" s="37"/>
    </row>
    <row r="117" spans="1:2" x14ac:dyDescent="0.3">
      <c r="A117" s="17"/>
      <c r="B117" s="37"/>
    </row>
    <row r="118" spans="1:2" x14ac:dyDescent="0.3">
      <c r="A118" s="17"/>
      <c r="B118" s="37"/>
    </row>
    <row r="119" spans="1:2" x14ac:dyDescent="0.3">
      <c r="A119" s="17"/>
      <c r="B119" s="37"/>
    </row>
    <row r="120" spans="1:2" x14ac:dyDescent="0.3">
      <c r="A120" s="17"/>
      <c r="B120" s="37"/>
    </row>
    <row r="121" spans="1:2" x14ac:dyDescent="0.3">
      <c r="A121" s="17"/>
      <c r="B121" s="37"/>
    </row>
    <row r="122" spans="1:2" x14ac:dyDescent="0.3">
      <c r="A122" s="17"/>
      <c r="B122" s="37"/>
    </row>
    <row r="123" spans="1:2" x14ac:dyDescent="0.3">
      <c r="A123" s="17"/>
      <c r="B123" s="37"/>
    </row>
    <row r="124" spans="1:2" x14ac:dyDescent="0.3">
      <c r="A124" s="17"/>
      <c r="B124" s="37"/>
    </row>
    <row r="125" spans="1:2" x14ac:dyDescent="0.3">
      <c r="A125" s="17"/>
      <c r="B125" s="37"/>
    </row>
    <row r="126" spans="1:2" x14ac:dyDescent="0.3">
      <c r="A126" s="17"/>
      <c r="B126" s="37"/>
    </row>
    <row r="127" spans="1:2" x14ac:dyDescent="0.3">
      <c r="A127" s="17"/>
      <c r="B127" s="37"/>
    </row>
    <row r="128" spans="1:2" x14ac:dyDescent="0.3">
      <c r="A128" s="17"/>
      <c r="B128" s="37"/>
    </row>
    <row r="129" spans="1:2" x14ac:dyDescent="0.3">
      <c r="A129" s="17"/>
      <c r="B129" s="37"/>
    </row>
    <row r="130" spans="1:2" x14ac:dyDescent="0.3">
      <c r="A130" s="17"/>
      <c r="B130" s="37"/>
    </row>
    <row r="131" spans="1:2" x14ac:dyDescent="0.3">
      <c r="A131" s="17"/>
      <c r="B131" s="37"/>
    </row>
    <row r="132" spans="1:2" x14ac:dyDescent="0.3">
      <c r="A132" s="17"/>
      <c r="B132" s="37"/>
    </row>
    <row r="133" spans="1:2" x14ac:dyDescent="0.3">
      <c r="A133" s="17"/>
      <c r="B133" s="37"/>
    </row>
    <row r="134" spans="1:2" x14ac:dyDescent="0.3">
      <c r="A134" s="17"/>
      <c r="B134" s="37"/>
    </row>
    <row r="135" spans="1:2" x14ac:dyDescent="0.3">
      <c r="A135" s="17"/>
      <c r="B135" s="37"/>
    </row>
    <row r="136" spans="1:2" x14ac:dyDescent="0.3">
      <c r="A136" s="17"/>
      <c r="B136" s="37"/>
    </row>
    <row r="137" spans="1:2" x14ac:dyDescent="0.3">
      <c r="A137" s="17"/>
      <c r="B137" s="37"/>
    </row>
    <row r="138" spans="1:2" x14ac:dyDescent="0.3">
      <c r="A138" s="17"/>
      <c r="B138" s="37"/>
    </row>
    <row r="139" spans="1:2" x14ac:dyDescent="0.3">
      <c r="A139" s="17"/>
      <c r="B139" s="37"/>
    </row>
    <row r="140" spans="1:2" x14ac:dyDescent="0.3">
      <c r="A140" s="17"/>
      <c r="B140" s="37"/>
    </row>
    <row r="141" spans="1:2" x14ac:dyDescent="0.3">
      <c r="A141" s="17"/>
      <c r="B141" s="37"/>
    </row>
    <row r="142" spans="1:2" x14ac:dyDescent="0.3">
      <c r="A142" s="17"/>
      <c r="B142" s="37"/>
    </row>
    <row r="143" spans="1:2" x14ac:dyDescent="0.3">
      <c r="A143" s="17"/>
      <c r="B143" s="37"/>
    </row>
    <row r="144" spans="1:2" x14ac:dyDescent="0.3">
      <c r="A144" s="17"/>
      <c r="B144" s="37"/>
    </row>
    <row r="145" spans="1:2" x14ac:dyDescent="0.3">
      <c r="A145" s="17"/>
      <c r="B145" s="37"/>
    </row>
    <row r="146" spans="1:2" x14ac:dyDescent="0.3">
      <c r="A146" s="17"/>
      <c r="B146" s="37"/>
    </row>
    <row r="147" spans="1:2" x14ac:dyDescent="0.3">
      <c r="A147" s="17"/>
      <c r="B147" s="37"/>
    </row>
    <row r="148" spans="1:2" x14ac:dyDescent="0.3">
      <c r="A148" s="17"/>
      <c r="B148" s="37"/>
    </row>
    <row r="149" spans="1:2" x14ac:dyDescent="0.3">
      <c r="A149" s="17"/>
      <c r="B149" s="37"/>
    </row>
    <row r="150" spans="1:2" x14ac:dyDescent="0.3">
      <c r="A150" s="17"/>
      <c r="B150" s="37"/>
    </row>
    <row r="151" spans="1:2" x14ac:dyDescent="0.3">
      <c r="A151" s="17"/>
      <c r="B151" s="37"/>
    </row>
    <row r="152" spans="1:2" x14ac:dyDescent="0.3">
      <c r="A152" s="17"/>
      <c r="B152" s="37"/>
    </row>
    <row r="153" spans="1:2" x14ac:dyDescent="0.3">
      <c r="A153" s="17"/>
      <c r="B153" s="37"/>
    </row>
    <row r="154" spans="1:2" x14ac:dyDescent="0.3">
      <c r="A154" s="17"/>
      <c r="B154" s="37"/>
    </row>
    <row r="155" spans="1:2" x14ac:dyDescent="0.3">
      <c r="A155" s="17"/>
      <c r="B155" s="37"/>
    </row>
    <row r="156" spans="1:2" x14ac:dyDescent="0.3">
      <c r="A156" s="17"/>
      <c r="B156" s="37"/>
    </row>
    <row r="157" spans="1:2" x14ac:dyDescent="0.3">
      <c r="A157" s="17"/>
      <c r="B157" s="37"/>
    </row>
    <row r="158" spans="1:2" x14ac:dyDescent="0.3">
      <c r="A158" s="17"/>
      <c r="B158" s="37"/>
    </row>
    <row r="159" spans="1:2" x14ac:dyDescent="0.3">
      <c r="A159" s="17"/>
      <c r="B159" s="37"/>
    </row>
    <row r="160" spans="1:2" x14ac:dyDescent="0.3">
      <c r="A160" s="17"/>
      <c r="B160" s="37"/>
    </row>
    <row r="161" spans="1:2" x14ac:dyDescent="0.3">
      <c r="A161" s="17"/>
      <c r="B161" s="37"/>
    </row>
    <row r="162" spans="1:2" x14ac:dyDescent="0.3">
      <c r="A162" s="17"/>
      <c r="B162" s="37"/>
    </row>
    <row r="163" spans="1:2" x14ac:dyDescent="0.3">
      <c r="A163" s="17"/>
      <c r="B163" s="37"/>
    </row>
    <row r="164" spans="1:2" x14ac:dyDescent="0.3">
      <c r="A164" s="17"/>
      <c r="B164" s="37"/>
    </row>
    <row r="165" spans="1:2" x14ac:dyDescent="0.3">
      <c r="A165" s="17"/>
      <c r="B165" s="37"/>
    </row>
    <row r="166" spans="1:2" x14ac:dyDescent="0.3">
      <c r="A166" s="17"/>
      <c r="B166" s="37"/>
    </row>
    <row r="167" spans="1:2" x14ac:dyDescent="0.3">
      <c r="A167" s="17"/>
      <c r="B167" s="37"/>
    </row>
    <row r="168" spans="1:2" x14ac:dyDescent="0.3">
      <c r="A168" s="17"/>
      <c r="B168" s="37"/>
    </row>
    <row r="169" spans="1:2" x14ac:dyDescent="0.3">
      <c r="A169" s="17"/>
      <c r="B169" s="37"/>
    </row>
    <row r="170" spans="1:2" x14ac:dyDescent="0.3">
      <c r="A170" s="17"/>
      <c r="B170" s="37"/>
    </row>
    <row r="171" spans="1:2" x14ac:dyDescent="0.3">
      <c r="A171" s="17"/>
      <c r="B171" s="37"/>
    </row>
    <row r="172" spans="1:2" x14ac:dyDescent="0.3">
      <c r="A172" s="17"/>
      <c r="B172" s="37"/>
    </row>
    <row r="173" spans="1:2" x14ac:dyDescent="0.3">
      <c r="A173" s="17"/>
      <c r="B173" s="37"/>
    </row>
    <row r="174" spans="1:2" x14ac:dyDescent="0.3">
      <c r="A174" s="17"/>
      <c r="B174" s="37"/>
    </row>
    <row r="175" spans="1:2" x14ac:dyDescent="0.3">
      <c r="A175" s="17"/>
      <c r="B175" s="37"/>
    </row>
    <row r="176" spans="1:2" x14ac:dyDescent="0.3">
      <c r="A176" s="17"/>
      <c r="B176" s="37"/>
    </row>
    <row r="177" spans="1:2" x14ac:dyDescent="0.3">
      <c r="A177" s="17"/>
      <c r="B177" s="37"/>
    </row>
    <row r="178" spans="1:2" x14ac:dyDescent="0.3">
      <c r="A178" s="17"/>
      <c r="B178" s="37"/>
    </row>
    <row r="179" spans="1:2" x14ac:dyDescent="0.3">
      <c r="A179" s="17"/>
      <c r="B179" s="37"/>
    </row>
    <row r="180" spans="1:2" x14ac:dyDescent="0.3">
      <c r="A180" s="17"/>
      <c r="B180" s="37"/>
    </row>
    <row r="181" spans="1:2" x14ac:dyDescent="0.3">
      <c r="A181" s="17"/>
      <c r="B181" s="37"/>
    </row>
    <row r="182" spans="1:2" x14ac:dyDescent="0.3">
      <c r="A182" s="17"/>
      <c r="B182" s="37"/>
    </row>
    <row r="183" spans="1:2" x14ac:dyDescent="0.3">
      <c r="A183" s="17"/>
      <c r="B183" s="37"/>
    </row>
    <row r="184" spans="1:2" x14ac:dyDescent="0.3">
      <c r="A184" s="17"/>
      <c r="B184" s="37"/>
    </row>
    <row r="185" spans="1:2" x14ac:dyDescent="0.3">
      <c r="A185" s="17"/>
      <c r="B185" s="37"/>
    </row>
    <row r="186" spans="1:2" x14ac:dyDescent="0.3">
      <c r="A186" s="17"/>
      <c r="B186" s="37"/>
    </row>
    <row r="187" spans="1:2" x14ac:dyDescent="0.3">
      <c r="A187" s="17"/>
      <c r="B187" s="37"/>
    </row>
    <row r="188" spans="1:2" x14ac:dyDescent="0.3">
      <c r="A188" s="17"/>
      <c r="B188" s="37"/>
    </row>
    <row r="189" spans="1:2" x14ac:dyDescent="0.3">
      <c r="A189" s="17"/>
      <c r="B189" s="37"/>
    </row>
    <row r="190" spans="1:2" x14ac:dyDescent="0.3">
      <c r="A190" s="17"/>
      <c r="B190" s="37"/>
    </row>
    <row r="191" spans="1:2" x14ac:dyDescent="0.3">
      <c r="A191" s="17"/>
      <c r="B191" s="37"/>
    </row>
    <row r="192" spans="1:2" x14ac:dyDescent="0.3">
      <c r="A192" s="17"/>
      <c r="B192" s="37"/>
    </row>
    <row r="193" spans="1:2" x14ac:dyDescent="0.3">
      <c r="A193" s="17"/>
      <c r="B193" s="37"/>
    </row>
    <row r="194" spans="1:2" x14ac:dyDescent="0.3">
      <c r="A194" s="17"/>
      <c r="B194" s="37"/>
    </row>
    <row r="195" spans="1:2" x14ac:dyDescent="0.3">
      <c r="A195" s="17"/>
      <c r="B195" s="37"/>
    </row>
    <row r="196" spans="1:2" x14ac:dyDescent="0.3">
      <c r="A196" s="17"/>
      <c r="B196" s="37"/>
    </row>
    <row r="197" spans="1:2" x14ac:dyDescent="0.3">
      <c r="A197" s="17"/>
      <c r="B197" s="37"/>
    </row>
    <row r="198" spans="1:2" x14ac:dyDescent="0.3">
      <c r="A198" s="17"/>
      <c r="B198" s="37"/>
    </row>
    <row r="199" spans="1:2" x14ac:dyDescent="0.3">
      <c r="A199" s="17"/>
      <c r="B199" s="37"/>
    </row>
    <row r="200" spans="1:2" x14ac:dyDescent="0.3">
      <c r="A200" s="17"/>
      <c r="B200" s="37"/>
    </row>
    <row r="201" spans="1:2" x14ac:dyDescent="0.3">
      <c r="A201" s="17"/>
      <c r="B201" s="37"/>
    </row>
    <row r="202" spans="1:2" x14ac:dyDescent="0.3">
      <c r="A202" s="17"/>
      <c r="B202" s="37"/>
    </row>
    <row r="203" spans="1:2" x14ac:dyDescent="0.3">
      <c r="A203" s="17"/>
      <c r="B203" s="37"/>
    </row>
    <row r="204" spans="1:2" x14ac:dyDescent="0.3">
      <c r="A204" s="17"/>
      <c r="B204" s="37"/>
    </row>
    <row r="205" spans="1:2" x14ac:dyDescent="0.3">
      <c r="A205" s="17"/>
      <c r="B205" s="37"/>
    </row>
    <row r="206" spans="1:2" x14ac:dyDescent="0.3">
      <c r="A206" s="17"/>
      <c r="B206" s="37"/>
    </row>
    <row r="207" spans="1:2" x14ac:dyDescent="0.3">
      <c r="A207" s="17"/>
      <c r="B207" s="37"/>
    </row>
    <row r="208" spans="1:2" x14ac:dyDescent="0.3">
      <c r="A208" s="17"/>
      <c r="B208" s="37"/>
    </row>
    <row r="209" spans="1:2" x14ac:dyDescent="0.3">
      <c r="A209" s="17"/>
      <c r="B209" s="37"/>
    </row>
    <row r="210" spans="1:2" x14ac:dyDescent="0.3">
      <c r="A210" s="17"/>
      <c r="B210" s="37"/>
    </row>
    <row r="211" spans="1:2" x14ac:dyDescent="0.3">
      <c r="A211" s="17"/>
      <c r="B211" s="37"/>
    </row>
    <row r="212" spans="1:2" x14ac:dyDescent="0.3">
      <c r="A212" s="17"/>
      <c r="B212" s="37"/>
    </row>
    <row r="213" spans="1:2" x14ac:dyDescent="0.3">
      <c r="A213" s="17"/>
      <c r="B213" s="37"/>
    </row>
    <row r="214" spans="1:2" x14ac:dyDescent="0.3">
      <c r="A214" s="17"/>
      <c r="B214" s="37"/>
    </row>
    <row r="215" spans="1:2" x14ac:dyDescent="0.3">
      <c r="A215" s="17"/>
      <c r="B215" s="37"/>
    </row>
    <row r="216" spans="1:2" x14ac:dyDescent="0.3">
      <c r="A216" s="17"/>
      <c r="B216" s="37"/>
    </row>
    <row r="217" spans="1:2" x14ac:dyDescent="0.3">
      <c r="A217" s="17"/>
      <c r="B217" s="37"/>
    </row>
    <row r="218" spans="1:2" x14ac:dyDescent="0.3">
      <c r="A218" s="17"/>
      <c r="B218" s="37"/>
    </row>
    <row r="219" spans="1:2" x14ac:dyDescent="0.3">
      <c r="A219" s="17"/>
      <c r="B219" s="37"/>
    </row>
    <row r="220" spans="1:2" x14ac:dyDescent="0.3">
      <c r="A220" s="17"/>
      <c r="B220" s="37"/>
    </row>
    <row r="221" spans="1:2" x14ac:dyDescent="0.3">
      <c r="A221" s="17"/>
      <c r="B221" s="37"/>
    </row>
    <row r="222" spans="1:2" x14ac:dyDescent="0.3">
      <c r="A222" s="17"/>
      <c r="B222" s="37"/>
    </row>
    <row r="223" spans="1:2" x14ac:dyDescent="0.3">
      <c r="A223" s="17"/>
      <c r="B223" s="37"/>
    </row>
    <row r="224" spans="1:2" x14ac:dyDescent="0.3">
      <c r="A224" s="17"/>
      <c r="B224" s="37"/>
    </row>
    <row r="225" spans="1:2" x14ac:dyDescent="0.3">
      <c r="A225" s="17"/>
      <c r="B225" s="37"/>
    </row>
    <row r="226" spans="1:2" x14ac:dyDescent="0.3">
      <c r="A226" s="17"/>
      <c r="B226" s="37"/>
    </row>
    <row r="227" spans="1:2" x14ac:dyDescent="0.3">
      <c r="A227" s="17"/>
      <c r="B227" s="37"/>
    </row>
    <row r="228" spans="1:2" x14ac:dyDescent="0.3">
      <c r="A228" s="17"/>
      <c r="B228" s="37"/>
    </row>
    <row r="229" spans="1:2" x14ac:dyDescent="0.3">
      <c r="A229" s="17"/>
      <c r="B229" s="37"/>
    </row>
    <row r="230" spans="1:2" x14ac:dyDescent="0.3">
      <c r="A230" s="17"/>
      <c r="B230" s="37"/>
    </row>
    <row r="231" spans="1:2" x14ac:dyDescent="0.3">
      <c r="A231" s="17"/>
      <c r="B231" s="37"/>
    </row>
    <row r="232" spans="1:2" x14ac:dyDescent="0.3">
      <c r="A232" s="17"/>
      <c r="B232" s="37"/>
    </row>
    <row r="233" spans="1:2" x14ac:dyDescent="0.3">
      <c r="A233" s="17"/>
      <c r="B233" s="37"/>
    </row>
    <row r="234" spans="1:2" x14ac:dyDescent="0.3">
      <c r="A234" s="17"/>
      <c r="B234" s="37"/>
    </row>
    <row r="235" spans="1:2" x14ac:dyDescent="0.3">
      <c r="A235" s="17"/>
      <c r="B235" s="37"/>
    </row>
    <row r="236" spans="1:2" x14ac:dyDescent="0.3">
      <c r="A236" s="17"/>
      <c r="B236" s="37"/>
    </row>
    <row r="237" spans="1:2" x14ac:dyDescent="0.3">
      <c r="A237" s="17"/>
      <c r="B237" s="37"/>
    </row>
    <row r="238" spans="1:2" x14ac:dyDescent="0.3">
      <c r="A238" s="17"/>
      <c r="B238" s="37"/>
    </row>
    <row r="239" spans="1:2" x14ac:dyDescent="0.3">
      <c r="A239" s="17"/>
      <c r="B239" s="37"/>
    </row>
    <row r="240" spans="1:2" x14ac:dyDescent="0.3">
      <c r="A240" s="17"/>
      <c r="B240" s="37"/>
    </row>
    <row r="241" spans="1:2" x14ac:dyDescent="0.3">
      <c r="A241" s="17"/>
      <c r="B241" s="37"/>
    </row>
    <row r="242" spans="1:2" x14ac:dyDescent="0.3">
      <c r="A242" s="17"/>
      <c r="B242" s="37"/>
    </row>
    <row r="243" spans="1:2" x14ac:dyDescent="0.3">
      <c r="A243" s="17"/>
      <c r="B243" s="37"/>
    </row>
    <row r="244" spans="1:2" x14ac:dyDescent="0.3">
      <c r="A244" s="17"/>
      <c r="B244" s="37"/>
    </row>
    <row r="245" spans="1:2" x14ac:dyDescent="0.3">
      <c r="A245" s="17"/>
      <c r="B245" s="37"/>
    </row>
    <row r="246" spans="1:2" x14ac:dyDescent="0.3">
      <c r="A246" s="17"/>
      <c r="B246" s="37"/>
    </row>
    <row r="247" spans="1:2" x14ac:dyDescent="0.3">
      <c r="A247" s="17"/>
      <c r="B247" s="37"/>
    </row>
    <row r="248" spans="1:2" x14ac:dyDescent="0.3">
      <c r="A248" s="17"/>
      <c r="B248" s="37"/>
    </row>
    <row r="249" spans="1:2" x14ac:dyDescent="0.3">
      <c r="A249" s="17"/>
      <c r="B249" s="37"/>
    </row>
    <row r="250" spans="1:2" x14ac:dyDescent="0.3">
      <c r="A250" s="17"/>
      <c r="B250" s="37"/>
    </row>
    <row r="251" spans="1:2" x14ac:dyDescent="0.3">
      <c r="A251" s="17"/>
      <c r="B251" s="37"/>
    </row>
    <row r="252" spans="1:2" x14ac:dyDescent="0.3">
      <c r="A252" s="17"/>
      <c r="B252" s="37"/>
    </row>
    <row r="253" spans="1:2" x14ac:dyDescent="0.3">
      <c r="A253" s="17"/>
      <c r="B253" s="37"/>
    </row>
    <row r="254" spans="1:2" x14ac:dyDescent="0.3">
      <c r="A254" s="17"/>
      <c r="B254" s="37"/>
    </row>
    <row r="255" spans="1:2" x14ac:dyDescent="0.3">
      <c r="A255" s="17"/>
      <c r="B255" s="37"/>
    </row>
    <row r="256" spans="1:2" x14ac:dyDescent="0.3">
      <c r="A256" s="17"/>
      <c r="B256" s="37"/>
    </row>
    <row r="257" spans="1:2" x14ac:dyDescent="0.3">
      <c r="A257" s="17"/>
      <c r="B257" s="37"/>
    </row>
    <row r="258" spans="1:2" x14ac:dyDescent="0.3">
      <c r="A258" s="17"/>
      <c r="B258" s="37"/>
    </row>
    <row r="259" spans="1:2" x14ac:dyDescent="0.3">
      <c r="A259" s="17"/>
      <c r="B259" s="37"/>
    </row>
    <row r="260" spans="1:2" x14ac:dyDescent="0.3">
      <c r="A260" s="17"/>
      <c r="B260" s="37"/>
    </row>
    <row r="261" spans="1:2" x14ac:dyDescent="0.3">
      <c r="A261" s="17"/>
      <c r="B261" s="37"/>
    </row>
    <row r="262" spans="1:2" x14ac:dyDescent="0.3">
      <c r="A262" s="17"/>
      <c r="B262" s="37"/>
    </row>
    <row r="263" spans="1:2" x14ac:dyDescent="0.3">
      <c r="A263" s="17"/>
      <c r="B263" s="37"/>
    </row>
    <row r="264" spans="1:2" x14ac:dyDescent="0.3">
      <c r="A264" s="17"/>
      <c r="B264" s="37"/>
    </row>
    <row r="265" spans="1:2" x14ac:dyDescent="0.3">
      <c r="A265" s="17"/>
      <c r="B265" s="37"/>
    </row>
    <row r="266" spans="1:2" x14ac:dyDescent="0.3">
      <c r="A266" s="17"/>
      <c r="B266" s="37"/>
    </row>
    <row r="267" spans="1:2" x14ac:dyDescent="0.3">
      <c r="A267" s="17"/>
      <c r="B267" s="37"/>
    </row>
    <row r="268" spans="1:2" x14ac:dyDescent="0.3">
      <c r="A268" s="17"/>
      <c r="B268" s="37"/>
    </row>
    <row r="269" spans="1:2" x14ac:dyDescent="0.3">
      <c r="A269" s="17"/>
      <c r="B269" s="37"/>
    </row>
    <row r="270" spans="1:2" x14ac:dyDescent="0.3">
      <c r="A270" s="17"/>
      <c r="B270" s="37"/>
    </row>
    <row r="271" spans="1:2" x14ac:dyDescent="0.3">
      <c r="A271" s="17"/>
      <c r="B271" s="37"/>
    </row>
    <row r="272" spans="1:2" x14ac:dyDescent="0.3">
      <c r="A272" s="17"/>
      <c r="B272" s="37"/>
    </row>
    <row r="273" spans="1:2" x14ac:dyDescent="0.3">
      <c r="A273" s="17"/>
      <c r="B273" s="37"/>
    </row>
    <row r="274" spans="1:2" x14ac:dyDescent="0.3">
      <c r="A274" s="17"/>
      <c r="B274" s="37"/>
    </row>
    <row r="275" spans="1:2" x14ac:dyDescent="0.3">
      <c r="A275" s="17"/>
      <c r="B275" s="37"/>
    </row>
    <row r="276" spans="1:2" x14ac:dyDescent="0.3">
      <c r="A276" s="17"/>
      <c r="B276" s="37"/>
    </row>
    <row r="277" spans="1:2" x14ac:dyDescent="0.3">
      <c r="A277" s="17"/>
      <c r="B277" s="37"/>
    </row>
    <row r="278" spans="1:2" x14ac:dyDescent="0.3">
      <c r="A278" s="17"/>
      <c r="B278" s="37"/>
    </row>
    <row r="279" spans="1:2" x14ac:dyDescent="0.3">
      <c r="A279" s="17"/>
      <c r="B279" s="37"/>
    </row>
    <row r="280" spans="1:2" x14ac:dyDescent="0.3">
      <c r="A280" s="17"/>
      <c r="B280" s="37"/>
    </row>
    <row r="281" spans="1:2" x14ac:dyDescent="0.3">
      <c r="A281" s="17"/>
      <c r="B281" s="37"/>
    </row>
    <row r="282" spans="1:2" x14ac:dyDescent="0.3">
      <c r="A282" s="17"/>
      <c r="B282" s="37"/>
    </row>
    <row r="283" spans="1:2" x14ac:dyDescent="0.3">
      <c r="A283" s="17"/>
      <c r="B283" s="37"/>
    </row>
    <row r="284" spans="1:2" x14ac:dyDescent="0.3">
      <c r="A284" s="17"/>
      <c r="B284" s="37"/>
    </row>
    <row r="285" spans="1:2" x14ac:dyDescent="0.3">
      <c r="A285" s="17"/>
      <c r="B285" s="37"/>
    </row>
    <row r="286" spans="1:2" x14ac:dyDescent="0.3">
      <c r="A286" s="17"/>
      <c r="B286" s="37"/>
    </row>
    <row r="287" spans="1:2" x14ac:dyDescent="0.3">
      <c r="A287" s="17"/>
      <c r="B287" s="37"/>
    </row>
    <row r="288" spans="1:2" x14ac:dyDescent="0.3">
      <c r="A288" s="17"/>
      <c r="B288" s="37"/>
    </row>
    <row r="289" spans="1:2" x14ac:dyDescent="0.3">
      <c r="A289" s="17"/>
      <c r="B289" s="37"/>
    </row>
    <row r="290" spans="1:2" x14ac:dyDescent="0.3">
      <c r="A290" s="17"/>
      <c r="B290" s="37"/>
    </row>
    <row r="291" spans="1:2" x14ac:dyDescent="0.3">
      <c r="A291" s="17"/>
      <c r="B291" s="37"/>
    </row>
    <row r="292" spans="1:2" x14ac:dyDescent="0.3">
      <c r="A292" s="17"/>
      <c r="B292" s="37"/>
    </row>
    <row r="293" spans="1:2" x14ac:dyDescent="0.3">
      <c r="A293" s="17"/>
      <c r="B293" s="37"/>
    </row>
    <row r="294" spans="1:2" x14ac:dyDescent="0.3">
      <c r="A294" s="17"/>
      <c r="B294" s="37"/>
    </row>
    <row r="295" spans="1:2" x14ac:dyDescent="0.3">
      <c r="A295" s="17"/>
      <c r="B295" s="37"/>
    </row>
    <row r="296" spans="1:2" x14ac:dyDescent="0.3">
      <c r="A296" s="17"/>
      <c r="B296" s="37"/>
    </row>
    <row r="297" spans="1:2" x14ac:dyDescent="0.3">
      <c r="A297" s="17"/>
      <c r="B297" s="37"/>
    </row>
    <row r="298" spans="1:2" x14ac:dyDescent="0.3">
      <c r="A298" s="17"/>
      <c r="B298" s="37"/>
    </row>
    <row r="299" spans="1:2" x14ac:dyDescent="0.3">
      <c r="A299" s="17"/>
      <c r="B299" s="37"/>
    </row>
    <row r="300" spans="1:2" x14ac:dyDescent="0.3">
      <c r="A300" s="17"/>
      <c r="B300" s="37"/>
    </row>
    <row r="301" spans="1:2" x14ac:dyDescent="0.3">
      <c r="A301" s="17"/>
      <c r="B301" s="37"/>
    </row>
    <row r="302" spans="1:2" x14ac:dyDescent="0.3">
      <c r="A302" s="17"/>
      <c r="B302" s="37"/>
    </row>
    <row r="303" spans="1:2" x14ac:dyDescent="0.3">
      <c r="A303" s="17"/>
      <c r="B303" s="37"/>
    </row>
    <row r="304" spans="1:2" x14ac:dyDescent="0.3">
      <c r="A304" s="17"/>
      <c r="B304" s="37"/>
    </row>
    <row r="305" spans="1:2" x14ac:dyDescent="0.3">
      <c r="A305" s="17"/>
      <c r="B305" s="37"/>
    </row>
    <row r="306" spans="1:2" x14ac:dyDescent="0.3">
      <c r="A306" s="17"/>
      <c r="B306" s="37"/>
    </row>
    <row r="307" spans="1:2" x14ac:dyDescent="0.3">
      <c r="A307" s="17"/>
      <c r="B307" s="37"/>
    </row>
    <row r="308" spans="1:2" x14ac:dyDescent="0.3">
      <c r="A308" s="17"/>
      <c r="B308" s="37"/>
    </row>
    <row r="309" spans="1:2" x14ac:dyDescent="0.3">
      <c r="A309" s="17"/>
      <c r="B309" s="37"/>
    </row>
    <row r="310" spans="1:2" x14ac:dyDescent="0.3">
      <c r="A310" s="17"/>
      <c r="B310" s="37"/>
    </row>
    <row r="311" spans="1:2" x14ac:dyDescent="0.3">
      <c r="A311" s="17"/>
      <c r="B311" s="37"/>
    </row>
    <row r="312" spans="1:2" x14ac:dyDescent="0.3">
      <c r="A312" s="17"/>
      <c r="B312" s="37"/>
    </row>
    <row r="313" spans="1:2" x14ac:dyDescent="0.3">
      <c r="A313" s="17"/>
      <c r="B313" s="37"/>
    </row>
    <row r="314" spans="1:2" x14ac:dyDescent="0.3">
      <c r="A314" s="17"/>
      <c r="B314" s="37"/>
    </row>
    <row r="315" spans="1:2" x14ac:dyDescent="0.3">
      <c r="A315" s="17"/>
      <c r="B315" s="37"/>
    </row>
    <row r="316" spans="1:2" x14ac:dyDescent="0.3">
      <c r="A316" s="17"/>
      <c r="B316" s="37"/>
    </row>
    <row r="317" spans="1:2" x14ac:dyDescent="0.3">
      <c r="A317" s="17"/>
      <c r="B317" s="37"/>
    </row>
    <row r="318" spans="1:2" x14ac:dyDescent="0.3">
      <c r="A318" s="17"/>
      <c r="B318" s="37"/>
    </row>
    <row r="319" spans="1:2" x14ac:dyDescent="0.3">
      <c r="A319" s="17"/>
      <c r="B319" s="37"/>
    </row>
    <row r="320" spans="1:2" x14ac:dyDescent="0.3">
      <c r="A320" s="17"/>
      <c r="B320" s="37"/>
    </row>
    <row r="321" spans="1:2" x14ac:dyDescent="0.3">
      <c r="A321" s="17"/>
      <c r="B321" s="37"/>
    </row>
    <row r="322" spans="1:2" x14ac:dyDescent="0.3">
      <c r="A322" s="17"/>
      <c r="B322" s="37"/>
    </row>
    <row r="323" spans="1:2" x14ac:dyDescent="0.3">
      <c r="A323" s="17"/>
      <c r="B323" s="37"/>
    </row>
    <row r="324" spans="1:2" x14ac:dyDescent="0.3">
      <c r="A324" s="17"/>
      <c r="B324" s="37"/>
    </row>
    <row r="325" spans="1:2" x14ac:dyDescent="0.3">
      <c r="A325" s="17"/>
      <c r="B325" s="37"/>
    </row>
    <row r="326" spans="1:2" x14ac:dyDescent="0.3">
      <c r="A326" s="17"/>
      <c r="B326" s="37"/>
    </row>
    <row r="327" spans="1:2" x14ac:dyDescent="0.3">
      <c r="A327" s="17"/>
      <c r="B327" s="37"/>
    </row>
    <row r="328" spans="1:2" x14ac:dyDescent="0.3">
      <c r="A328" s="17"/>
      <c r="B328" s="37"/>
    </row>
    <row r="329" spans="1:2" x14ac:dyDescent="0.3">
      <c r="A329" s="17"/>
      <c r="B329" s="37"/>
    </row>
    <row r="330" spans="1:2" x14ac:dyDescent="0.3">
      <c r="A330" s="17"/>
      <c r="B330" s="37"/>
    </row>
    <row r="331" spans="1:2" x14ac:dyDescent="0.3">
      <c r="A331" s="17"/>
      <c r="B331" s="37"/>
    </row>
    <row r="332" spans="1:2" x14ac:dyDescent="0.3">
      <c r="A332" s="17"/>
      <c r="B332" s="37"/>
    </row>
    <row r="333" spans="1:2" x14ac:dyDescent="0.3">
      <c r="A333" s="17"/>
      <c r="B333" s="37"/>
    </row>
    <row r="334" spans="1:2" x14ac:dyDescent="0.3">
      <c r="A334" s="17"/>
      <c r="B334" s="37"/>
    </row>
    <row r="335" spans="1:2" x14ac:dyDescent="0.3">
      <c r="A335" s="17"/>
      <c r="B335" s="37"/>
    </row>
    <row r="336" spans="1:2" x14ac:dyDescent="0.3">
      <c r="A336" s="17"/>
      <c r="B336" s="37"/>
    </row>
    <row r="337" spans="1:2" x14ac:dyDescent="0.3">
      <c r="A337" s="17"/>
      <c r="B337" s="37"/>
    </row>
    <row r="338" spans="1:2" x14ac:dyDescent="0.3">
      <c r="A338" s="17"/>
      <c r="B338" s="37"/>
    </row>
    <row r="339" spans="1:2" x14ac:dyDescent="0.3">
      <c r="A339" s="17"/>
      <c r="B339" s="37"/>
    </row>
    <row r="340" spans="1:2" x14ac:dyDescent="0.3">
      <c r="A340" s="17"/>
      <c r="B340" s="37"/>
    </row>
    <row r="341" spans="1:2" x14ac:dyDescent="0.3">
      <c r="A341" s="17"/>
      <c r="B341" s="37"/>
    </row>
    <row r="342" spans="1:2" x14ac:dyDescent="0.3">
      <c r="A342" s="17"/>
      <c r="B342" s="37"/>
    </row>
    <row r="343" spans="1:2" x14ac:dyDescent="0.3">
      <c r="A343" s="17"/>
      <c r="B343" s="37"/>
    </row>
    <row r="344" spans="1:2" x14ac:dyDescent="0.3">
      <c r="A344" s="17"/>
      <c r="B344" s="37"/>
    </row>
    <row r="345" spans="1:2" x14ac:dyDescent="0.3">
      <c r="A345" s="17"/>
      <c r="B345" s="37"/>
    </row>
    <row r="346" spans="1:2" x14ac:dyDescent="0.3">
      <c r="A346" s="17"/>
      <c r="B346" s="37"/>
    </row>
    <row r="347" spans="1:2" x14ac:dyDescent="0.3">
      <c r="A347" s="17"/>
      <c r="B347" s="37"/>
    </row>
    <row r="348" spans="1:2" x14ac:dyDescent="0.3">
      <c r="A348" s="17"/>
      <c r="B348" s="37"/>
    </row>
    <row r="349" spans="1:2" x14ac:dyDescent="0.3">
      <c r="A349" s="17"/>
      <c r="B349" s="37"/>
    </row>
    <row r="350" spans="1:2" x14ac:dyDescent="0.3">
      <c r="A350" s="17"/>
      <c r="B350" s="37"/>
    </row>
    <row r="351" spans="1:2" x14ac:dyDescent="0.3">
      <c r="A351" s="17"/>
      <c r="B351" s="37"/>
    </row>
    <row r="352" spans="1:2" x14ac:dyDescent="0.3">
      <c r="A352" s="17"/>
      <c r="B352" s="37"/>
    </row>
    <row r="353" spans="1:2" x14ac:dyDescent="0.3">
      <c r="A353" s="17"/>
      <c r="B353" s="37"/>
    </row>
    <row r="354" spans="1:2" x14ac:dyDescent="0.3">
      <c r="A354" s="17"/>
      <c r="B354" s="37"/>
    </row>
    <row r="355" spans="1:2" x14ac:dyDescent="0.3">
      <c r="A355" s="17"/>
      <c r="B355" s="37"/>
    </row>
    <row r="356" spans="1:2" x14ac:dyDescent="0.3">
      <c r="A356" s="17"/>
      <c r="B356" s="37"/>
    </row>
    <row r="357" spans="1:2" x14ac:dyDescent="0.3">
      <c r="A357" s="17"/>
      <c r="B357" s="37"/>
    </row>
    <row r="358" spans="1:2" x14ac:dyDescent="0.3">
      <c r="A358" s="17"/>
      <c r="B358" s="37"/>
    </row>
    <row r="359" spans="1:2" x14ac:dyDescent="0.3">
      <c r="A359" s="17"/>
      <c r="B359" s="37"/>
    </row>
    <row r="360" spans="1:2" x14ac:dyDescent="0.3">
      <c r="A360" s="17"/>
      <c r="B360" s="37"/>
    </row>
    <row r="361" spans="1:2" x14ac:dyDescent="0.3">
      <c r="A361" s="17"/>
      <c r="B361" s="37"/>
    </row>
    <row r="362" spans="1:2" x14ac:dyDescent="0.3">
      <c r="A362" s="17"/>
      <c r="B362" s="37"/>
    </row>
    <row r="363" spans="1:2" x14ac:dyDescent="0.3">
      <c r="A363" s="17"/>
      <c r="B363" s="37"/>
    </row>
    <row r="364" spans="1:2" x14ac:dyDescent="0.3">
      <c r="A364" s="17"/>
      <c r="B364" s="37"/>
    </row>
    <row r="365" spans="1:2" x14ac:dyDescent="0.3">
      <c r="A365" s="17"/>
      <c r="B365" s="37"/>
    </row>
    <row r="366" spans="1:2" x14ac:dyDescent="0.3">
      <c r="A366" s="17"/>
      <c r="B366" s="37"/>
    </row>
    <row r="367" spans="1:2" x14ac:dyDescent="0.3">
      <c r="A367" s="17"/>
      <c r="B367" s="37"/>
    </row>
    <row r="368" spans="1:2" x14ac:dyDescent="0.3">
      <c r="A368" s="17"/>
      <c r="B368" s="37"/>
    </row>
    <row r="369" spans="1:2" x14ac:dyDescent="0.3">
      <c r="A369" s="17"/>
      <c r="B369" s="37"/>
    </row>
    <row r="370" spans="1:2" x14ac:dyDescent="0.3">
      <c r="A370" s="17"/>
      <c r="B370" s="37"/>
    </row>
    <row r="371" spans="1:2" x14ac:dyDescent="0.3">
      <c r="A371" s="17"/>
      <c r="B371" s="37"/>
    </row>
    <row r="372" spans="1:2" x14ac:dyDescent="0.3">
      <c r="A372" s="17"/>
      <c r="B372" s="37"/>
    </row>
    <row r="373" spans="1:2" x14ac:dyDescent="0.3">
      <c r="A373" s="17"/>
      <c r="B373" s="37"/>
    </row>
    <row r="374" spans="1:2" x14ac:dyDescent="0.3">
      <c r="A374" s="17"/>
      <c r="B374" s="37"/>
    </row>
    <row r="375" spans="1:2" x14ac:dyDescent="0.3">
      <c r="A375" s="17"/>
      <c r="B375" s="37"/>
    </row>
    <row r="376" spans="1:2" x14ac:dyDescent="0.3">
      <c r="A376" s="17"/>
      <c r="B376" s="37"/>
    </row>
    <row r="377" spans="1:2" x14ac:dyDescent="0.3">
      <c r="A377" s="17"/>
      <c r="B377" s="37"/>
    </row>
    <row r="378" spans="1:2" x14ac:dyDescent="0.3">
      <c r="A378" s="17"/>
      <c r="B378" s="37"/>
    </row>
    <row r="379" spans="1:2" x14ac:dyDescent="0.3">
      <c r="A379" s="17"/>
      <c r="B379" s="37"/>
    </row>
    <row r="380" spans="1:2" x14ac:dyDescent="0.3">
      <c r="A380" s="17"/>
      <c r="B380" s="37"/>
    </row>
    <row r="381" spans="1:2" x14ac:dyDescent="0.3">
      <c r="A381" s="17"/>
      <c r="B381" s="37"/>
    </row>
    <row r="382" spans="1:2" x14ac:dyDescent="0.3">
      <c r="A382" s="17"/>
      <c r="B382" s="37"/>
    </row>
    <row r="383" spans="1:2" x14ac:dyDescent="0.3">
      <c r="A383" s="17"/>
      <c r="B383" s="37"/>
    </row>
    <row r="384" spans="1:2" x14ac:dyDescent="0.3">
      <c r="A384" s="17"/>
      <c r="B384" s="37"/>
    </row>
    <row r="385" spans="1:2" x14ac:dyDescent="0.3">
      <c r="A385" s="17"/>
      <c r="B385" s="37"/>
    </row>
    <row r="386" spans="1:2" x14ac:dyDescent="0.3">
      <c r="A386" s="17"/>
      <c r="B386" s="37"/>
    </row>
    <row r="387" spans="1:2" x14ac:dyDescent="0.3">
      <c r="A387" s="17"/>
      <c r="B387" s="37"/>
    </row>
    <row r="388" spans="1:2" x14ac:dyDescent="0.3">
      <c r="A388" s="17"/>
      <c r="B388" s="37"/>
    </row>
    <row r="389" spans="1:2" x14ac:dyDescent="0.3">
      <c r="A389" s="17"/>
      <c r="B389" s="37"/>
    </row>
    <row r="390" spans="1:2" x14ac:dyDescent="0.3">
      <c r="A390" s="17"/>
      <c r="B390" s="37"/>
    </row>
    <row r="391" spans="1:2" x14ac:dyDescent="0.3">
      <c r="A391" s="17"/>
      <c r="B391" s="37"/>
    </row>
    <row r="392" spans="1:2" x14ac:dyDescent="0.3">
      <c r="A392" s="17"/>
      <c r="B392" s="37"/>
    </row>
    <row r="393" spans="1:2" x14ac:dyDescent="0.3">
      <c r="A393" s="17"/>
      <c r="B393" s="37"/>
    </row>
    <row r="394" spans="1:2" x14ac:dyDescent="0.3">
      <c r="A394" s="17"/>
      <c r="B394" s="37"/>
    </row>
    <row r="395" spans="1:2" x14ac:dyDescent="0.3">
      <c r="A395" s="17"/>
      <c r="B395" s="37"/>
    </row>
    <row r="396" spans="1:2" x14ac:dyDescent="0.3">
      <c r="A396" s="17"/>
      <c r="B396" s="37"/>
    </row>
    <row r="397" spans="1:2" x14ac:dyDescent="0.3">
      <c r="A397" s="17"/>
      <c r="B397" s="37"/>
    </row>
    <row r="398" spans="1:2" x14ac:dyDescent="0.3">
      <c r="A398" s="17"/>
      <c r="B398" s="37"/>
    </row>
    <row r="399" spans="1:2" x14ac:dyDescent="0.3">
      <c r="A399" s="17"/>
      <c r="B399" s="37"/>
    </row>
    <row r="400" spans="1:2" x14ac:dyDescent="0.3">
      <c r="A400" s="17"/>
      <c r="B400" s="37"/>
    </row>
    <row r="401" spans="1:2" x14ac:dyDescent="0.3">
      <c r="A401" s="17"/>
      <c r="B401" s="37"/>
    </row>
    <row r="402" spans="1:2" x14ac:dyDescent="0.3">
      <c r="A402" s="17"/>
      <c r="B402" s="37"/>
    </row>
    <row r="403" spans="1:2" x14ac:dyDescent="0.3">
      <c r="A403" s="17"/>
      <c r="B403" s="37"/>
    </row>
    <row r="404" spans="1:2" x14ac:dyDescent="0.3">
      <c r="A404" s="17"/>
      <c r="B404" s="37"/>
    </row>
    <row r="405" spans="1:2" x14ac:dyDescent="0.3">
      <c r="A405" s="17"/>
      <c r="B405" s="37"/>
    </row>
    <row r="406" spans="1:2" x14ac:dyDescent="0.3">
      <c r="A406" s="17"/>
      <c r="B406" s="37"/>
    </row>
    <row r="407" spans="1:2" x14ac:dyDescent="0.3">
      <c r="A407" s="17"/>
      <c r="B407" s="37"/>
    </row>
    <row r="408" spans="1:2" x14ac:dyDescent="0.3">
      <c r="A408" s="17"/>
      <c r="B408" s="37"/>
    </row>
    <row r="409" spans="1:2" x14ac:dyDescent="0.3">
      <c r="A409" s="17"/>
      <c r="B409" s="37"/>
    </row>
    <row r="410" spans="1:2" x14ac:dyDescent="0.3">
      <c r="A410" s="17"/>
      <c r="B410" s="37"/>
    </row>
    <row r="411" spans="1:2" x14ac:dyDescent="0.3">
      <c r="A411" s="17"/>
      <c r="B411" s="37"/>
    </row>
    <row r="412" spans="1:2" x14ac:dyDescent="0.3">
      <c r="A412" s="17"/>
      <c r="B412" s="37"/>
    </row>
    <row r="413" spans="1:2" x14ac:dyDescent="0.3">
      <c r="A413" s="17"/>
      <c r="B413" s="37"/>
    </row>
    <row r="414" spans="1:2" x14ac:dyDescent="0.3">
      <c r="A414" s="17"/>
      <c r="B414" s="37"/>
    </row>
    <row r="415" spans="1:2" x14ac:dyDescent="0.3">
      <c r="A415" s="17"/>
      <c r="B415" s="37"/>
    </row>
    <row r="416" spans="1:2" x14ac:dyDescent="0.3">
      <c r="A416" s="17"/>
      <c r="B416" s="37"/>
    </row>
    <row r="417" spans="1:2" x14ac:dyDescent="0.3">
      <c r="A417" s="17"/>
      <c r="B417" s="37"/>
    </row>
    <row r="418" spans="1:2" x14ac:dyDescent="0.3">
      <c r="A418" s="17"/>
      <c r="B418" s="37"/>
    </row>
    <row r="419" spans="1:2" x14ac:dyDescent="0.3">
      <c r="A419" s="17"/>
      <c r="B419" s="37"/>
    </row>
    <row r="420" spans="1:2" x14ac:dyDescent="0.3">
      <c r="A420" s="17"/>
      <c r="B420" s="37"/>
    </row>
    <row r="421" spans="1:2" x14ac:dyDescent="0.3">
      <c r="A421" s="17"/>
      <c r="B421" s="37"/>
    </row>
    <row r="422" spans="1:2" x14ac:dyDescent="0.3">
      <c r="A422" s="17"/>
      <c r="B422" s="37"/>
    </row>
    <row r="423" spans="1:2" x14ac:dyDescent="0.3">
      <c r="A423" s="17"/>
      <c r="B423" s="37"/>
    </row>
    <row r="424" spans="1:2" x14ac:dyDescent="0.3">
      <c r="A424" s="17"/>
      <c r="B424" s="37"/>
    </row>
    <row r="425" spans="1:2" x14ac:dyDescent="0.3">
      <c r="A425" s="17"/>
      <c r="B425" s="37"/>
    </row>
    <row r="426" spans="1:2" x14ac:dyDescent="0.3">
      <c r="A426" s="17"/>
      <c r="B426" s="37"/>
    </row>
    <row r="427" spans="1:2" x14ac:dyDescent="0.3">
      <c r="A427" s="17"/>
      <c r="B427" s="37"/>
    </row>
    <row r="428" spans="1:2" x14ac:dyDescent="0.3">
      <c r="A428" s="17"/>
      <c r="B428" s="37"/>
    </row>
    <row r="429" spans="1:2" x14ac:dyDescent="0.3">
      <c r="A429" s="17"/>
      <c r="B429" s="37"/>
    </row>
    <row r="430" spans="1:2" x14ac:dyDescent="0.3">
      <c r="A430" s="17"/>
      <c r="B430" s="37"/>
    </row>
    <row r="431" spans="1:2" x14ac:dyDescent="0.3">
      <c r="A431" s="17"/>
      <c r="B431" s="37"/>
    </row>
    <row r="432" spans="1:2" x14ac:dyDescent="0.3">
      <c r="A432" s="17"/>
      <c r="B432" s="37"/>
    </row>
    <row r="433" spans="1:2" x14ac:dyDescent="0.3">
      <c r="A433" s="17"/>
      <c r="B433" s="37"/>
    </row>
    <row r="434" spans="1:2" x14ac:dyDescent="0.3">
      <c r="A434" s="17"/>
      <c r="B434" s="37"/>
    </row>
    <row r="435" spans="1:2" x14ac:dyDescent="0.3">
      <c r="A435" s="17"/>
      <c r="B435" s="37"/>
    </row>
    <row r="436" spans="1:2" x14ac:dyDescent="0.3">
      <c r="A436" s="17"/>
      <c r="B436" s="37"/>
    </row>
    <row r="437" spans="1:2" x14ac:dyDescent="0.3">
      <c r="A437" s="17"/>
      <c r="B437" s="37"/>
    </row>
    <row r="438" spans="1:2" x14ac:dyDescent="0.3">
      <c r="A438" s="17"/>
      <c r="B438" s="37"/>
    </row>
    <row r="439" spans="1:2" x14ac:dyDescent="0.3">
      <c r="A439" s="17"/>
      <c r="B439" s="37"/>
    </row>
    <row r="440" spans="1:2" x14ac:dyDescent="0.3">
      <c r="A440" s="17"/>
      <c r="B440" s="37"/>
    </row>
    <row r="441" spans="1:2" x14ac:dyDescent="0.3">
      <c r="A441" s="17"/>
      <c r="B441" s="37"/>
    </row>
    <row r="442" spans="1:2" x14ac:dyDescent="0.3">
      <c r="A442" s="17"/>
      <c r="B442" s="37"/>
    </row>
    <row r="443" spans="1:2" x14ac:dyDescent="0.3">
      <c r="A443" s="17"/>
      <c r="B443" s="37"/>
    </row>
    <row r="444" spans="1:2" x14ac:dyDescent="0.3">
      <c r="A444" s="17"/>
      <c r="B444" s="37"/>
    </row>
    <row r="445" spans="1:2" x14ac:dyDescent="0.3">
      <c r="A445" s="17"/>
      <c r="B445" s="37"/>
    </row>
    <row r="446" spans="1:2" x14ac:dyDescent="0.3">
      <c r="A446" s="17"/>
      <c r="B446" s="37"/>
    </row>
    <row r="447" spans="1:2" x14ac:dyDescent="0.3">
      <c r="A447" s="17"/>
      <c r="B447" s="37"/>
    </row>
    <row r="448" spans="1:2" x14ac:dyDescent="0.3">
      <c r="A448" s="17"/>
      <c r="B448" s="37"/>
    </row>
    <row r="449" spans="1:2" x14ac:dyDescent="0.3">
      <c r="A449" s="17"/>
      <c r="B449" s="37"/>
    </row>
    <row r="450" spans="1:2" x14ac:dyDescent="0.3">
      <c r="A450" s="17"/>
      <c r="B450" s="37"/>
    </row>
    <row r="451" spans="1:2" x14ac:dyDescent="0.3">
      <c r="A451" s="17"/>
      <c r="B451" s="37"/>
    </row>
    <row r="452" spans="1:2" x14ac:dyDescent="0.3">
      <c r="A452" s="17"/>
      <c r="B452" s="37"/>
    </row>
    <row r="453" spans="1:2" x14ac:dyDescent="0.3">
      <c r="A453" s="17"/>
      <c r="B453" s="37"/>
    </row>
    <row r="454" spans="1:2" x14ac:dyDescent="0.3">
      <c r="A454" s="17"/>
      <c r="B454" s="37"/>
    </row>
    <row r="455" spans="1:2" x14ac:dyDescent="0.3">
      <c r="A455" s="17"/>
      <c r="B455" s="37"/>
    </row>
    <row r="456" spans="1:2" x14ac:dyDescent="0.3">
      <c r="A456" s="17"/>
      <c r="B456" s="37"/>
    </row>
    <row r="457" spans="1:2" x14ac:dyDescent="0.3">
      <c r="A457" s="17"/>
      <c r="B457" s="37"/>
    </row>
    <row r="458" spans="1:2" x14ac:dyDescent="0.3">
      <c r="A458" s="17"/>
      <c r="B458" s="37"/>
    </row>
    <row r="459" spans="1:2" x14ac:dyDescent="0.3">
      <c r="A459" s="17"/>
      <c r="B459" s="37"/>
    </row>
    <row r="460" spans="1:2" x14ac:dyDescent="0.3">
      <c r="A460" s="17"/>
      <c r="B460" s="37"/>
    </row>
    <row r="461" spans="1:2" x14ac:dyDescent="0.3">
      <c r="A461" s="17"/>
      <c r="B461" s="37"/>
    </row>
    <row r="462" spans="1:2" x14ac:dyDescent="0.3">
      <c r="A462" s="17"/>
      <c r="B462" s="37"/>
    </row>
    <row r="463" spans="1:2" x14ac:dyDescent="0.3">
      <c r="A463" s="17"/>
      <c r="B463" s="37"/>
    </row>
    <row r="464" spans="1:2" x14ac:dyDescent="0.3">
      <c r="A464" s="17"/>
      <c r="B464" s="37"/>
    </row>
    <row r="465" spans="1:2" x14ac:dyDescent="0.3">
      <c r="A465" s="17"/>
      <c r="B465" s="37"/>
    </row>
    <row r="466" spans="1:2" x14ac:dyDescent="0.3">
      <c r="A466" s="17"/>
      <c r="B466" s="37"/>
    </row>
    <row r="467" spans="1:2" x14ac:dyDescent="0.3">
      <c r="A467" s="17"/>
      <c r="B467" s="37"/>
    </row>
    <row r="468" spans="1:2" x14ac:dyDescent="0.3">
      <c r="A468" s="17"/>
      <c r="B468" s="37"/>
    </row>
    <row r="469" spans="1:2" x14ac:dyDescent="0.3">
      <c r="A469" s="17"/>
      <c r="B469" s="37"/>
    </row>
    <row r="470" spans="1:2" x14ac:dyDescent="0.3">
      <c r="A470" s="17"/>
      <c r="B470" s="37"/>
    </row>
    <row r="471" spans="1:2" x14ac:dyDescent="0.3">
      <c r="A471" s="17"/>
      <c r="B471" s="37"/>
    </row>
    <row r="472" spans="1:2" x14ac:dyDescent="0.3">
      <c r="A472" s="17"/>
      <c r="B472" s="37"/>
    </row>
    <row r="473" spans="1:2" x14ac:dyDescent="0.3">
      <c r="A473" s="17"/>
      <c r="B473" s="37"/>
    </row>
    <row r="474" spans="1:2" x14ac:dyDescent="0.3">
      <c r="A474" s="17"/>
      <c r="B474" s="37"/>
    </row>
    <row r="475" spans="1:2" x14ac:dyDescent="0.3">
      <c r="A475" s="17"/>
      <c r="B475" s="37"/>
    </row>
    <row r="476" spans="1:2" x14ac:dyDescent="0.3">
      <c r="A476" s="17"/>
      <c r="B476" s="37"/>
    </row>
    <row r="477" spans="1:2" x14ac:dyDescent="0.3">
      <c r="A477" s="17"/>
      <c r="B477" s="37"/>
    </row>
    <row r="478" spans="1:2" x14ac:dyDescent="0.3">
      <c r="A478" s="17"/>
      <c r="B478" s="37"/>
    </row>
    <row r="479" spans="1:2" x14ac:dyDescent="0.3">
      <c r="A479" s="17"/>
      <c r="B479" s="37"/>
    </row>
    <row r="480" spans="1:2" x14ac:dyDescent="0.3">
      <c r="A480" s="17"/>
      <c r="B480" s="37"/>
    </row>
    <row r="481" spans="1:2" x14ac:dyDescent="0.3">
      <c r="A481" s="17"/>
      <c r="B481" s="37"/>
    </row>
    <row r="482" spans="1:2" x14ac:dyDescent="0.3">
      <c r="A482" s="17"/>
      <c r="B482" s="37"/>
    </row>
    <row r="483" spans="1:2" x14ac:dyDescent="0.3">
      <c r="A483" s="17"/>
      <c r="B483" s="37"/>
    </row>
    <row r="484" spans="1:2" x14ac:dyDescent="0.3">
      <c r="A484" s="17"/>
      <c r="B484" s="37"/>
    </row>
    <row r="485" spans="1:2" x14ac:dyDescent="0.3">
      <c r="A485" s="17"/>
      <c r="B485" s="37"/>
    </row>
    <row r="486" spans="1:2" x14ac:dyDescent="0.3">
      <c r="A486" s="17"/>
      <c r="B486" s="37"/>
    </row>
    <row r="487" spans="1:2" x14ac:dyDescent="0.3">
      <c r="A487" s="17"/>
      <c r="B487" s="37"/>
    </row>
    <row r="488" spans="1:2" x14ac:dyDescent="0.3">
      <c r="A488" s="17"/>
      <c r="B488" s="37"/>
    </row>
    <row r="489" spans="1:2" x14ac:dyDescent="0.3">
      <c r="A489" s="17"/>
      <c r="B489" s="37"/>
    </row>
    <row r="490" spans="1:2" x14ac:dyDescent="0.3">
      <c r="A490" s="17"/>
      <c r="B490" s="37"/>
    </row>
    <row r="491" spans="1:2" x14ac:dyDescent="0.3">
      <c r="A491" s="17"/>
      <c r="B491" s="37"/>
    </row>
    <row r="492" spans="1:2" x14ac:dyDescent="0.3">
      <c r="A492" s="17"/>
      <c r="B492" s="37"/>
    </row>
    <row r="493" spans="1:2" x14ac:dyDescent="0.3">
      <c r="A493" s="17"/>
      <c r="B493" s="37"/>
    </row>
    <row r="494" spans="1:2" x14ac:dyDescent="0.3">
      <c r="A494" s="17"/>
      <c r="B494" s="37"/>
    </row>
    <row r="495" spans="1:2" x14ac:dyDescent="0.3">
      <c r="A495" s="17"/>
      <c r="B495" s="37"/>
    </row>
    <row r="496" spans="1:2" x14ac:dyDescent="0.3">
      <c r="A496" s="17"/>
      <c r="B496" s="37"/>
    </row>
    <row r="497" spans="1:2" x14ac:dyDescent="0.3">
      <c r="A497" s="17"/>
      <c r="B497" s="37"/>
    </row>
    <row r="498" spans="1:2" x14ac:dyDescent="0.3">
      <c r="A498" s="17"/>
      <c r="B498" s="37"/>
    </row>
    <row r="499" spans="1:2" x14ac:dyDescent="0.3">
      <c r="A499" s="17"/>
      <c r="B499" s="37"/>
    </row>
    <row r="500" spans="1:2" x14ac:dyDescent="0.3">
      <c r="A500" s="17"/>
      <c r="B500" s="37"/>
    </row>
    <row r="501" spans="1:2" x14ac:dyDescent="0.3">
      <c r="A501" s="17"/>
      <c r="B501" s="37"/>
    </row>
    <row r="502" spans="1:2" x14ac:dyDescent="0.3">
      <c r="A502" s="17"/>
      <c r="B502" s="37"/>
    </row>
    <row r="503" spans="1:2" x14ac:dyDescent="0.3">
      <c r="A503" s="17"/>
      <c r="B503" s="37"/>
    </row>
    <row r="504" spans="1:2" x14ac:dyDescent="0.3">
      <c r="A504" s="17"/>
      <c r="B504" s="37"/>
    </row>
    <row r="505" spans="1:2" x14ac:dyDescent="0.3">
      <c r="A505" s="17"/>
      <c r="B505" s="37"/>
    </row>
    <row r="506" spans="1:2" x14ac:dyDescent="0.3">
      <c r="A506" s="17"/>
      <c r="B506" s="37"/>
    </row>
    <row r="507" spans="1:2" x14ac:dyDescent="0.3">
      <c r="A507" s="17"/>
      <c r="B507" s="37"/>
    </row>
    <row r="508" spans="1:2" x14ac:dyDescent="0.3">
      <c r="A508" s="17"/>
      <c r="B508" s="37"/>
    </row>
    <row r="509" spans="1:2" x14ac:dyDescent="0.3">
      <c r="A509" s="17"/>
      <c r="B509" s="37"/>
    </row>
    <row r="510" spans="1:2" x14ac:dyDescent="0.3">
      <c r="A510" s="17"/>
      <c r="B510" s="37"/>
    </row>
    <row r="511" spans="1:2" x14ac:dyDescent="0.3">
      <c r="A511" s="17"/>
      <c r="B511" s="37"/>
    </row>
    <row r="512" spans="1:2" x14ac:dyDescent="0.3">
      <c r="A512" s="17"/>
      <c r="B512" s="37"/>
    </row>
    <row r="513" spans="1:2" x14ac:dyDescent="0.3">
      <c r="A513" s="17"/>
      <c r="B513" s="37"/>
    </row>
    <row r="514" spans="1:2" x14ac:dyDescent="0.3">
      <c r="A514" s="17"/>
      <c r="B514" s="37"/>
    </row>
    <row r="515" spans="1:2" x14ac:dyDescent="0.3">
      <c r="A515" s="17"/>
      <c r="B515" s="37"/>
    </row>
    <row r="516" spans="1:2" x14ac:dyDescent="0.3">
      <c r="A516" s="17"/>
      <c r="B516" s="37"/>
    </row>
    <row r="517" spans="1:2" x14ac:dyDescent="0.3">
      <c r="A517" s="17"/>
      <c r="B517" s="37"/>
    </row>
    <row r="518" spans="1:2" x14ac:dyDescent="0.3">
      <c r="A518" s="17"/>
      <c r="B518" s="37"/>
    </row>
    <row r="519" spans="1:2" x14ac:dyDescent="0.3">
      <c r="A519" s="17"/>
      <c r="B519" s="37"/>
    </row>
    <row r="520" spans="1:2" x14ac:dyDescent="0.3">
      <c r="A520" s="17"/>
      <c r="B520" s="37"/>
    </row>
    <row r="521" spans="1:2" x14ac:dyDescent="0.3">
      <c r="A521" s="17"/>
      <c r="B521" s="37"/>
    </row>
    <row r="522" spans="1:2" x14ac:dyDescent="0.3">
      <c r="A522" s="17"/>
      <c r="B522" s="37"/>
    </row>
    <row r="523" spans="1:2" x14ac:dyDescent="0.3">
      <c r="A523" s="17"/>
      <c r="B523" s="37"/>
    </row>
    <row r="524" spans="1:2" x14ac:dyDescent="0.3">
      <c r="A524" s="17"/>
      <c r="B524" s="37"/>
    </row>
    <row r="525" spans="1:2" x14ac:dyDescent="0.3">
      <c r="A525" s="17"/>
      <c r="B525" s="37"/>
    </row>
    <row r="526" spans="1:2" x14ac:dyDescent="0.3">
      <c r="A526" s="17"/>
      <c r="B526" s="37"/>
    </row>
    <row r="527" spans="1:2" x14ac:dyDescent="0.3">
      <c r="A527" s="17"/>
      <c r="B527" s="37"/>
    </row>
    <row r="528" spans="1:2" x14ac:dyDescent="0.3">
      <c r="A528" s="17"/>
      <c r="B528" s="37"/>
    </row>
    <row r="529" spans="1:2" x14ac:dyDescent="0.3">
      <c r="A529" s="17"/>
      <c r="B529" s="37"/>
    </row>
    <row r="530" spans="1:2" x14ac:dyDescent="0.3">
      <c r="A530" s="17"/>
      <c r="B530" s="37"/>
    </row>
    <row r="531" spans="1:2" x14ac:dyDescent="0.3">
      <c r="A531" s="17"/>
      <c r="B531" s="37"/>
    </row>
    <row r="532" spans="1:2" x14ac:dyDescent="0.3">
      <c r="A532" s="17"/>
      <c r="B532" s="37"/>
    </row>
    <row r="533" spans="1:2" x14ac:dyDescent="0.3">
      <c r="A533" s="17"/>
      <c r="B533" s="37"/>
    </row>
    <row r="534" spans="1:2" x14ac:dyDescent="0.3">
      <c r="A534" s="17"/>
      <c r="B534" s="37"/>
    </row>
    <row r="535" spans="1:2" x14ac:dyDescent="0.3">
      <c r="A535" s="17"/>
      <c r="B535" s="37"/>
    </row>
    <row r="536" spans="1:2" x14ac:dyDescent="0.3">
      <c r="A536" s="17"/>
      <c r="B536" s="37"/>
    </row>
    <row r="537" spans="1:2" x14ac:dyDescent="0.3">
      <c r="A537" s="17"/>
      <c r="B537" s="37"/>
    </row>
    <row r="538" spans="1:2" x14ac:dyDescent="0.3">
      <c r="A538" s="17"/>
      <c r="B538" s="37"/>
    </row>
    <row r="539" spans="1:2" x14ac:dyDescent="0.3">
      <c r="A539" s="17"/>
      <c r="B539" s="37"/>
    </row>
    <row r="540" spans="1:2" x14ac:dyDescent="0.3">
      <c r="A540" s="17"/>
      <c r="B540" s="37"/>
    </row>
    <row r="541" spans="1:2" x14ac:dyDescent="0.3">
      <c r="A541" s="17"/>
      <c r="B541" s="37"/>
    </row>
    <row r="542" spans="1:2" x14ac:dyDescent="0.3">
      <c r="A542" s="17"/>
      <c r="B542" s="37"/>
    </row>
    <row r="543" spans="1:2" x14ac:dyDescent="0.3">
      <c r="A543" s="17"/>
      <c r="B543" s="37"/>
    </row>
    <row r="544" spans="1:2" x14ac:dyDescent="0.3">
      <c r="A544" s="17"/>
      <c r="B544" s="37"/>
    </row>
    <row r="545" spans="1:2" x14ac:dyDescent="0.3">
      <c r="A545" s="17"/>
      <c r="B545" s="37"/>
    </row>
    <row r="546" spans="1:2" x14ac:dyDescent="0.3">
      <c r="A546" s="17"/>
      <c r="B546" s="37"/>
    </row>
    <row r="547" spans="1:2" x14ac:dyDescent="0.3">
      <c r="A547" s="17"/>
      <c r="B547" s="37"/>
    </row>
    <row r="548" spans="1:2" x14ac:dyDescent="0.3">
      <c r="A548" s="17"/>
      <c r="B548" s="37"/>
    </row>
    <row r="549" spans="1:2" x14ac:dyDescent="0.3">
      <c r="A549" s="17"/>
      <c r="B549" s="37"/>
    </row>
    <row r="550" spans="1:2" x14ac:dyDescent="0.3">
      <c r="A550" s="17"/>
      <c r="B550" s="37"/>
    </row>
    <row r="551" spans="1:2" x14ac:dyDescent="0.3">
      <c r="A551" s="17"/>
      <c r="B551" s="37"/>
    </row>
    <row r="552" spans="1:2" x14ac:dyDescent="0.3">
      <c r="A552" s="17"/>
      <c r="B552" s="37"/>
    </row>
    <row r="553" spans="1:2" x14ac:dyDescent="0.3">
      <c r="A553" s="17"/>
      <c r="B553" s="37"/>
    </row>
    <row r="554" spans="1:2" x14ac:dyDescent="0.3">
      <c r="A554" s="17"/>
      <c r="B554" s="37"/>
    </row>
    <row r="555" spans="1:2" x14ac:dyDescent="0.3">
      <c r="A555" s="17"/>
      <c r="B555" s="37"/>
    </row>
    <row r="556" spans="1:2" x14ac:dyDescent="0.3">
      <c r="A556" s="17"/>
      <c r="B556" s="37"/>
    </row>
    <row r="557" spans="1:2" x14ac:dyDescent="0.3">
      <c r="A557" s="17"/>
      <c r="B557" s="37"/>
    </row>
    <row r="558" spans="1:2" x14ac:dyDescent="0.3">
      <c r="A558" s="17"/>
      <c r="B558" s="37"/>
    </row>
    <row r="559" spans="1:2" x14ac:dyDescent="0.3">
      <c r="A559" s="17"/>
      <c r="B559" s="37"/>
    </row>
    <row r="560" spans="1:2" x14ac:dyDescent="0.3">
      <c r="A560" s="17"/>
      <c r="B560" s="37"/>
    </row>
    <row r="561" spans="1:2" x14ac:dyDescent="0.3">
      <c r="A561" s="17"/>
      <c r="B561" s="37"/>
    </row>
    <row r="562" spans="1:2" x14ac:dyDescent="0.3">
      <c r="A562" s="17"/>
      <c r="B562" s="37"/>
    </row>
    <row r="563" spans="1:2" x14ac:dyDescent="0.3">
      <c r="A563" s="17"/>
      <c r="B563" s="37"/>
    </row>
    <row r="564" spans="1:2" x14ac:dyDescent="0.3">
      <c r="A564" s="17"/>
      <c r="B564" s="37"/>
    </row>
    <row r="565" spans="1:2" x14ac:dyDescent="0.3">
      <c r="A565" s="17"/>
      <c r="B565" s="37"/>
    </row>
    <row r="566" spans="1:2" x14ac:dyDescent="0.3">
      <c r="A566" s="17"/>
      <c r="B566" s="37"/>
    </row>
    <row r="567" spans="1:2" x14ac:dyDescent="0.3">
      <c r="A567" s="17"/>
      <c r="B567" s="37"/>
    </row>
    <row r="568" spans="1:2" x14ac:dyDescent="0.3">
      <c r="A568" s="17"/>
      <c r="B568" s="37"/>
    </row>
    <row r="569" spans="1:2" x14ac:dyDescent="0.3">
      <c r="A569" s="17"/>
      <c r="B569" s="37"/>
    </row>
    <row r="570" spans="1:2" x14ac:dyDescent="0.3">
      <c r="A570" s="17"/>
      <c r="B570" s="37"/>
    </row>
    <row r="571" spans="1:2" x14ac:dyDescent="0.3">
      <c r="A571" s="17"/>
      <c r="B571" s="37"/>
    </row>
    <row r="572" spans="1:2" x14ac:dyDescent="0.3">
      <c r="A572" s="17"/>
      <c r="B572" s="37"/>
    </row>
    <row r="573" spans="1:2" x14ac:dyDescent="0.3">
      <c r="A573" s="17"/>
      <c r="B573" s="37"/>
    </row>
    <row r="574" spans="1:2" x14ac:dyDescent="0.3">
      <c r="A574" s="17"/>
      <c r="B574" s="37"/>
    </row>
    <row r="575" spans="1:2" x14ac:dyDescent="0.3">
      <c r="A575" s="17"/>
      <c r="B575" s="37"/>
    </row>
    <row r="576" spans="1:2" x14ac:dyDescent="0.3">
      <c r="A576" s="17"/>
      <c r="B576" s="37"/>
    </row>
    <row r="577" spans="1:2" x14ac:dyDescent="0.3">
      <c r="A577" s="17"/>
      <c r="B577" s="37"/>
    </row>
    <row r="578" spans="1:2" x14ac:dyDescent="0.3">
      <c r="A578" s="17"/>
      <c r="B578" s="37"/>
    </row>
    <row r="579" spans="1:2" x14ac:dyDescent="0.3">
      <c r="A579" s="17"/>
      <c r="B579" s="37"/>
    </row>
    <row r="580" spans="1:2" x14ac:dyDescent="0.3">
      <c r="A580" s="17"/>
      <c r="B580" s="37"/>
    </row>
    <row r="581" spans="1:2" x14ac:dyDescent="0.3">
      <c r="A581" s="17"/>
      <c r="B581" s="37"/>
    </row>
    <row r="582" spans="1:2" x14ac:dyDescent="0.3">
      <c r="A582" s="17"/>
      <c r="B582" s="37"/>
    </row>
    <row r="583" spans="1:2" x14ac:dyDescent="0.3">
      <c r="A583" s="17"/>
      <c r="B583" s="37"/>
    </row>
    <row r="584" spans="1:2" x14ac:dyDescent="0.3">
      <c r="A584" s="17"/>
      <c r="B584" s="37"/>
    </row>
    <row r="585" spans="1:2" x14ac:dyDescent="0.3">
      <c r="A585" s="17"/>
      <c r="B585" s="37"/>
    </row>
    <row r="586" spans="1:2" x14ac:dyDescent="0.3">
      <c r="A586" s="17"/>
      <c r="B586" s="37"/>
    </row>
    <row r="587" spans="1:2" x14ac:dyDescent="0.3">
      <c r="A587" s="17"/>
      <c r="B587" s="37"/>
    </row>
    <row r="588" spans="1:2" x14ac:dyDescent="0.3">
      <c r="A588" s="17"/>
      <c r="B588" s="37"/>
    </row>
    <row r="589" spans="1:2" x14ac:dyDescent="0.3">
      <c r="A589" s="17"/>
      <c r="B589" s="37"/>
    </row>
    <row r="590" spans="1:2" x14ac:dyDescent="0.3">
      <c r="A590" s="17"/>
      <c r="B590" s="37"/>
    </row>
    <row r="591" spans="1:2" x14ac:dyDescent="0.3">
      <c r="A591" s="17"/>
      <c r="B591" s="37"/>
    </row>
    <row r="592" spans="1:2" x14ac:dyDescent="0.3">
      <c r="A592" s="17"/>
      <c r="B592" s="37"/>
    </row>
    <row r="593" spans="1:2" x14ac:dyDescent="0.3">
      <c r="A593" s="17"/>
      <c r="B593" s="37"/>
    </row>
    <row r="594" spans="1:2" x14ac:dyDescent="0.3">
      <c r="A594" s="17"/>
      <c r="B594" s="37"/>
    </row>
    <row r="595" spans="1:2" x14ac:dyDescent="0.3">
      <c r="A595" s="17"/>
      <c r="B595" s="37"/>
    </row>
    <row r="596" spans="1:2" x14ac:dyDescent="0.3">
      <c r="A596" s="17"/>
      <c r="B596" s="37"/>
    </row>
    <row r="597" spans="1:2" x14ac:dyDescent="0.3">
      <c r="A597" s="17"/>
      <c r="B597" s="37"/>
    </row>
    <row r="598" spans="1:2" x14ac:dyDescent="0.3">
      <c r="A598" s="17"/>
      <c r="B598" s="37"/>
    </row>
    <row r="599" spans="1:2" x14ac:dyDescent="0.3">
      <c r="A599" s="17"/>
      <c r="B599" s="37"/>
    </row>
    <row r="600" spans="1:2" x14ac:dyDescent="0.3">
      <c r="A600" s="17"/>
      <c r="B600" s="37"/>
    </row>
    <row r="601" spans="1:2" x14ac:dyDescent="0.3">
      <c r="A601" s="17"/>
      <c r="B601" s="37"/>
    </row>
    <row r="602" spans="1:2" x14ac:dyDescent="0.3">
      <c r="A602" s="17"/>
      <c r="B602" s="37"/>
    </row>
    <row r="603" spans="1:2" x14ac:dyDescent="0.3">
      <c r="A603" s="17"/>
      <c r="B603" s="37"/>
    </row>
    <row r="604" spans="1:2" x14ac:dyDescent="0.3">
      <c r="A604" s="17"/>
      <c r="B604" s="37"/>
    </row>
    <row r="605" spans="1:2" x14ac:dyDescent="0.3">
      <c r="A605" s="17"/>
      <c r="B605" s="37"/>
    </row>
    <row r="606" spans="1:2" x14ac:dyDescent="0.3">
      <c r="A606" s="17"/>
      <c r="B606" s="37"/>
    </row>
    <row r="607" spans="1:2" x14ac:dyDescent="0.3">
      <c r="A607" s="17"/>
      <c r="B607" s="37"/>
    </row>
    <row r="608" spans="1:2" x14ac:dyDescent="0.3">
      <c r="A608" s="17"/>
      <c r="B608" s="37"/>
    </row>
    <row r="609" spans="1:2" x14ac:dyDescent="0.3">
      <c r="A609" s="17"/>
      <c r="B609" s="37"/>
    </row>
    <row r="610" spans="1:2" x14ac:dyDescent="0.3">
      <c r="A610" s="17"/>
      <c r="B610" s="37"/>
    </row>
    <row r="611" spans="1:2" x14ac:dyDescent="0.3">
      <c r="A611" s="17"/>
      <c r="B611" s="37"/>
    </row>
    <row r="612" spans="1:2" x14ac:dyDescent="0.3">
      <c r="A612" s="17"/>
      <c r="B612" s="37"/>
    </row>
    <row r="613" spans="1:2" x14ac:dyDescent="0.3">
      <c r="A613" s="17"/>
      <c r="B613" s="37"/>
    </row>
    <row r="614" spans="1:2" x14ac:dyDescent="0.3">
      <c r="A614" s="17"/>
      <c r="B614" s="37"/>
    </row>
    <row r="615" spans="1:2" x14ac:dyDescent="0.3">
      <c r="A615" s="17"/>
      <c r="B615" s="37"/>
    </row>
    <row r="616" spans="1:2" x14ac:dyDescent="0.3">
      <c r="A616" s="17"/>
      <c r="B616" s="37"/>
    </row>
    <row r="617" spans="1:2" x14ac:dyDescent="0.3">
      <c r="A617" s="17"/>
      <c r="B617" s="37"/>
    </row>
    <row r="618" spans="1:2" x14ac:dyDescent="0.3">
      <c r="A618" s="17"/>
      <c r="B618" s="37"/>
    </row>
    <row r="619" spans="1:2" x14ac:dyDescent="0.3">
      <c r="A619" s="17"/>
      <c r="B619" s="37"/>
    </row>
    <row r="620" spans="1:2" x14ac:dyDescent="0.3">
      <c r="A620" s="17"/>
      <c r="B620" s="37"/>
    </row>
    <row r="621" spans="1:2" x14ac:dyDescent="0.3">
      <c r="A621" s="17"/>
      <c r="B621" s="37"/>
    </row>
    <row r="622" spans="1:2" x14ac:dyDescent="0.3">
      <c r="A622" s="17"/>
      <c r="B622" s="37"/>
    </row>
    <row r="623" spans="1:2" x14ac:dyDescent="0.3">
      <c r="A623" s="17"/>
      <c r="B623" s="37"/>
    </row>
    <row r="624" spans="1:2" x14ac:dyDescent="0.3">
      <c r="A624" s="17"/>
      <c r="B624" s="37"/>
    </row>
    <row r="625" spans="1:2" x14ac:dyDescent="0.3">
      <c r="A625" s="17"/>
      <c r="B625" s="37"/>
    </row>
    <row r="626" spans="1:2" x14ac:dyDescent="0.3">
      <c r="A626" s="17"/>
      <c r="B626" s="37"/>
    </row>
    <row r="627" spans="1:2" x14ac:dyDescent="0.3">
      <c r="A627" s="17"/>
      <c r="B627" s="37"/>
    </row>
    <row r="628" spans="1:2" x14ac:dyDescent="0.3">
      <c r="A628" s="17"/>
      <c r="B628" s="37"/>
    </row>
    <row r="629" spans="1:2" x14ac:dyDescent="0.3">
      <c r="A629" s="17"/>
      <c r="B629" s="37"/>
    </row>
    <row r="630" spans="1:2" x14ac:dyDescent="0.3">
      <c r="A630" s="17"/>
      <c r="B630" s="37"/>
    </row>
    <row r="631" spans="1:2" x14ac:dyDescent="0.3">
      <c r="A631" s="17"/>
      <c r="B631" s="37"/>
    </row>
    <row r="632" spans="1:2" x14ac:dyDescent="0.3">
      <c r="A632" s="17"/>
      <c r="B632" s="37"/>
    </row>
    <row r="633" spans="1:2" x14ac:dyDescent="0.3">
      <c r="A633" s="17"/>
      <c r="B633" s="37"/>
    </row>
    <row r="634" spans="1:2" x14ac:dyDescent="0.3">
      <c r="A634" s="17"/>
      <c r="B634" s="37"/>
    </row>
    <row r="635" spans="1:2" x14ac:dyDescent="0.3">
      <c r="A635" s="17"/>
      <c r="B635" s="37"/>
    </row>
    <row r="636" spans="1:2" x14ac:dyDescent="0.3">
      <c r="A636" s="17"/>
      <c r="B636" s="37"/>
    </row>
    <row r="637" spans="1:2" x14ac:dyDescent="0.3">
      <c r="A637" s="17"/>
      <c r="B637" s="37"/>
    </row>
    <row r="638" spans="1:2" x14ac:dyDescent="0.3">
      <c r="A638" s="17"/>
      <c r="B638" s="37"/>
    </row>
    <row r="639" spans="1:2" x14ac:dyDescent="0.3">
      <c r="A639" s="17"/>
      <c r="B639" s="37"/>
    </row>
    <row r="640" spans="1:2" x14ac:dyDescent="0.3">
      <c r="A640" s="17"/>
      <c r="B640" s="37"/>
    </row>
    <row r="641" spans="1:2" x14ac:dyDescent="0.3">
      <c r="A641" s="17"/>
      <c r="B641" s="37"/>
    </row>
    <row r="642" spans="1:2" x14ac:dyDescent="0.3">
      <c r="A642" s="17"/>
      <c r="B642" s="37"/>
    </row>
    <row r="643" spans="1:2" x14ac:dyDescent="0.3">
      <c r="A643" s="17"/>
      <c r="B643" s="37"/>
    </row>
    <row r="644" spans="1:2" x14ac:dyDescent="0.3">
      <c r="A644" s="17"/>
      <c r="B644" s="37"/>
    </row>
    <row r="645" spans="1:2" x14ac:dyDescent="0.3">
      <c r="A645" s="17"/>
      <c r="B645" s="37"/>
    </row>
    <row r="646" spans="1:2" x14ac:dyDescent="0.3">
      <c r="A646" s="17"/>
      <c r="B646" s="37"/>
    </row>
    <row r="647" spans="1:2" x14ac:dyDescent="0.3">
      <c r="A647" s="17"/>
      <c r="B647" s="37"/>
    </row>
    <row r="648" spans="1:2" x14ac:dyDescent="0.3">
      <c r="A648" s="17"/>
      <c r="B648" s="37"/>
    </row>
    <row r="649" spans="1:2" x14ac:dyDescent="0.3">
      <c r="A649" s="17"/>
      <c r="B649" s="37"/>
    </row>
    <row r="650" spans="1:2" x14ac:dyDescent="0.3">
      <c r="A650" s="17"/>
      <c r="B650" s="37"/>
    </row>
    <row r="651" spans="1:2" x14ac:dyDescent="0.3">
      <c r="A651" s="17"/>
      <c r="B651" s="37"/>
    </row>
    <row r="652" spans="1:2" x14ac:dyDescent="0.3">
      <c r="A652" s="17"/>
      <c r="B652" s="37"/>
    </row>
    <row r="653" spans="1:2" x14ac:dyDescent="0.3">
      <c r="A653" s="17"/>
      <c r="B653" s="37"/>
    </row>
    <row r="654" spans="1:2" x14ac:dyDescent="0.3">
      <c r="A654" s="17"/>
      <c r="B654" s="37"/>
    </row>
    <row r="655" spans="1:2" x14ac:dyDescent="0.3">
      <c r="A655" s="17"/>
      <c r="B655" s="37"/>
    </row>
    <row r="656" spans="1:2" x14ac:dyDescent="0.3">
      <c r="A656" s="17"/>
      <c r="B656" s="37"/>
    </row>
    <row r="657" spans="1:2" x14ac:dyDescent="0.3">
      <c r="A657" s="17"/>
      <c r="B657" s="37"/>
    </row>
    <row r="658" spans="1:2" x14ac:dyDescent="0.3">
      <c r="A658" s="17"/>
      <c r="B658" s="37"/>
    </row>
    <row r="659" spans="1:2" x14ac:dyDescent="0.3">
      <c r="A659" s="17"/>
      <c r="B659" s="37"/>
    </row>
    <row r="660" spans="1:2" x14ac:dyDescent="0.3">
      <c r="A660" s="17"/>
      <c r="B660" s="37"/>
    </row>
    <row r="661" spans="1:2" x14ac:dyDescent="0.3">
      <c r="A661" s="17"/>
      <c r="B661" s="37"/>
    </row>
    <row r="662" spans="1:2" x14ac:dyDescent="0.3">
      <c r="A662" s="17"/>
      <c r="B662" s="37"/>
    </row>
    <row r="663" spans="1:2" x14ac:dyDescent="0.3">
      <c r="A663" s="17"/>
      <c r="B663" s="37"/>
    </row>
    <row r="664" spans="1:2" x14ac:dyDescent="0.3">
      <c r="A664" s="17"/>
      <c r="B664" s="37"/>
    </row>
    <row r="665" spans="1:2" x14ac:dyDescent="0.3">
      <c r="A665" s="17"/>
      <c r="B665" s="37"/>
    </row>
    <row r="666" spans="1:2" x14ac:dyDescent="0.3">
      <c r="A666" s="17"/>
      <c r="B666" s="37"/>
    </row>
    <row r="667" spans="1:2" x14ac:dyDescent="0.3">
      <c r="A667" s="17"/>
      <c r="B667" s="37"/>
    </row>
    <row r="668" spans="1:2" x14ac:dyDescent="0.3">
      <c r="A668" s="17"/>
      <c r="B668" s="37"/>
    </row>
    <row r="669" spans="1:2" x14ac:dyDescent="0.3">
      <c r="A669" s="17"/>
      <c r="B669" s="37"/>
    </row>
    <row r="670" spans="1:2" x14ac:dyDescent="0.3">
      <c r="A670" s="17"/>
      <c r="B670" s="37"/>
    </row>
    <row r="671" spans="1:2" x14ac:dyDescent="0.3">
      <c r="A671" s="17"/>
      <c r="B671" s="37"/>
    </row>
    <row r="672" spans="1:2" x14ac:dyDescent="0.3">
      <c r="A672" s="17"/>
      <c r="B672" s="37"/>
    </row>
    <row r="673" spans="1:2" x14ac:dyDescent="0.3">
      <c r="A673" s="17"/>
      <c r="B673" s="37"/>
    </row>
    <row r="674" spans="1:2" x14ac:dyDescent="0.3">
      <c r="A674" s="17"/>
      <c r="B674" s="37"/>
    </row>
    <row r="675" spans="1:2" x14ac:dyDescent="0.3">
      <c r="A675" s="17"/>
      <c r="B675" s="37"/>
    </row>
    <row r="676" spans="1:2" x14ac:dyDescent="0.3">
      <c r="A676" s="17"/>
      <c r="B676" s="37"/>
    </row>
    <row r="677" spans="1:2" x14ac:dyDescent="0.3">
      <c r="A677" s="17"/>
      <c r="B677" s="37"/>
    </row>
    <row r="678" spans="1:2" x14ac:dyDescent="0.3">
      <c r="A678" s="17"/>
      <c r="B678" s="37"/>
    </row>
    <row r="679" spans="1:2" x14ac:dyDescent="0.3">
      <c r="A679" s="17"/>
      <c r="B679" s="37"/>
    </row>
    <row r="680" spans="1:2" x14ac:dyDescent="0.3">
      <c r="A680" s="17"/>
      <c r="B680" s="37"/>
    </row>
    <row r="681" spans="1:2" x14ac:dyDescent="0.3">
      <c r="A681" s="17"/>
      <c r="B681" s="37"/>
    </row>
    <row r="682" spans="1:2" x14ac:dyDescent="0.3">
      <c r="A682" s="17"/>
      <c r="B682" s="37"/>
    </row>
    <row r="683" spans="1:2" x14ac:dyDescent="0.3">
      <c r="A683" s="17"/>
      <c r="B683" s="37"/>
    </row>
    <row r="684" spans="1:2" x14ac:dyDescent="0.3">
      <c r="A684" s="17"/>
      <c r="B684" s="37"/>
    </row>
    <row r="685" spans="1:2" x14ac:dyDescent="0.3">
      <c r="A685" s="17"/>
      <c r="B685" s="37"/>
    </row>
    <row r="686" spans="1:2" x14ac:dyDescent="0.3">
      <c r="A686" s="17"/>
      <c r="B686" s="37"/>
    </row>
    <row r="687" spans="1:2" x14ac:dyDescent="0.3">
      <c r="A687" s="17"/>
      <c r="B687" s="37"/>
    </row>
  </sheetData>
  <mergeCells count="6">
    <mergeCell ref="D24:G24"/>
    <mergeCell ref="D26:G26"/>
    <mergeCell ref="A4:G4"/>
    <mergeCell ref="F5:G5"/>
    <mergeCell ref="A23:C23"/>
    <mergeCell ref="D23:G23"/>
  </mergeCells>
  <pageMargins left="0.55118110236220474" right="0.39370078740157483" top="0.47244094488188981" bottom="0.39370078740157483" header="0.31496062992125984" footer="0.31496062992125984"/>
  <pageSetup paperSize="9" scale="9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76"/>
  <sheetViews>
    <sheetView view="pageBreakPreview" zoomScaleSheetLayoutView="100" workbookViewId="0">
      <selection activeCell="B9" sqref="B9"/>
    </sheetView>
  </sheetViews>
  <sheetFormatPr defaultColWidth="9.109375" defaultRowHeight="13.8" x14ac:dyDescent="0.3"/>
  <cols>
    <col min="1" max="1" width="5.5546875" style="1" customWidth="1"/>
    <col min="2" max="2" width="55.5546875" style="2" customWidth="1"/>
    <col min="3" max="4" width="9.109375" style="2"/>
    <col min="5" max="5" width="11.88671875" style="2" customWidth="1"/>
    <col min="6" max="6" width="11.33203125" style="11" customWidth="1"/>
    <col min="7" max="257" width="9.109375" style="2"/>
    <col min="258" max="258" width="55.5546875" style="2" customWidth="1"/>
    <col min="259" max="260" width="9.109375" style="2"/>
    <col min="261" max="261" width="11.88671875" style="2" customWidth="1"/>
    <col min="262" max="262" width="11.33203125" style="2" customWidth="1"/>
    <col min="263" max="513" width="9.109375" style="2"/>
    <col min="514" max="514" width="55.5546875" style="2" customWidth="1"/>
    <col min="515" max="516" width="9.109375" style="2"/>
    <col min="517" max="517" width="11.88671875" style="2" customWidth="1"/>
    <col min="518" max="518" width="11.33203125" style="2" customWidth="1"/>
    <col min="519" max="769" width="9.109375" style="2"/>
    <col min="770" max="770" width="55.5546875" style="2" customWidth="1"/>
    <col min="771" max="772" width="9.109375" style="2"/>
    <col min="773" max="773" width="11.88671875" style="2" customWidth="1"/>
    <col min="774" max="774" width="11.33203125" style="2" customWidth="1"/>
    <col min="775" max="1025" width="9.109375" style="2"/>
    <col min="1026" max="1026" width="55.5546875" style="2" customWidth="1"/>
    <col min="1027" max="1028" width="9.109375" style="2"/>
    <col min="1029" max="1029" width="11.88671875" style="2" customWidth="1"/>
    <col min="1030" max="1030" width="11.33203125" style="2" customWidth="1"/>
    <col min="1031" max="1281" width="9.109375" style="2"/>
    <col min="1282" max="1282" width="55.5546875" style="2" customWidth="1"/>
    <col min="1283" max="1284" width="9.109375" style="2"/>
    <col min="1285" max="1285" width="11.88671875" style="2" customWidth="1"/>
    <col min="1286" max="1286" width="11.33203125" style="2" customWidth="1"/>
    <col min="1287" max="1537" width="9.109375" style="2"/>
    <col min="1538" max="1538" width="55.5546875" style="2" customWidth="1"/>
    <col min="1539" max="1540" width="9.109375" style="2"/>
    <col min="1541" max="1541" width="11.88671875" style="2" customWidth="1"/>
    <col min="1542" max="1542" width="11.33203125" style="2" customWidth="1"/>
    <col min="1543" max="1793" width="9.109375" style="2"/>
    <col min="1794" max="1794" width="55.5546875" style="2" customWidth="1"/>
    <col min="1795" max="1796" width="9.109375" style="2"/>
    <col min="1797" max="1797" width="11.88671875" style="2" customWidth="1"/>
    <col min="1798" max="1798" width="11.33203125" style="2" customWidth="1"/>
    <col min="1799" max="2049" width="9.109375" style="2"/>
    <col min="2050" max="2050" width="55.5546875" style="2" customWidth="1"/>
    <col min="2051" max="2052" width="9.109375" style="2"/>
    <col min="2053" max="2053" width="11.88671875" style="2" customWidth="1"/>
    <col min="2054" max="2054" width="11.33203125" style="2" customWidth="1"/>
    <col min="2055" max="2305" width="9.109375" style="2"/>
    <col min="2306" max="2306" width="55.5546875" style="2" customWidth="1"/>
    <col min="2307" max="2308" width="9.109375" style="2"/>
    <col min="2309" max="2309" width="11.88671875" style="2" customWidth="1"/>
    <col min="2310" max="2310" width="11.33203125" style="2" customWidth="1"/>
    <col min="2311" max="2561" width="9.109375" style="2"/>
    <col min="2562" max="2562" width="55.5546875" style="2" customWidth="1"/>
    <col min="2563" max="2564" width="9.109375" style="2"/>
    <col min="2565" max="2565" width="11.88671875" style="2" customWidth="1"/>
    <col min="2566" max="2566" width="11.33203125" style="2" customWidth="1"/>
    <col min="2567" max="2817" width="9.109375" style="2"/>
    <col min="2818" max="2818" width="55.5546875" style="2" customWidth="1"/>
    <col min="2819" max="2820" width="9.109375" style="2"/>
    <col min="2821" max="2821" width="11.88671875" style="2" customWidth="1"/>
    <col min="2822" max="2822" width="11.33203125" style="2" customWidth="1"/>
    <col min="2823" max="3073" width="9.109375" style="2"/>
    <col min="3074" max="3074" width="55.5546875" style="2" customWidth="1"/>
    <col min="3075" max="3076" width="9.109375" style="2"/>
    <col min="3077" max="3077" width="11.88671875" style="2" customWidth="1"/>
    <col min="3078" max="3078" width="11.33203125" style="2" customWidth="1"/>
    <col min="3079" max="3329" width="9.109375" style="2"/>
    <col min="3330" max="3330" width="55.5546875" style="2" customWidth="1"/>
    <col min="3331" max="3332" width="9.109375" style="2"/>
    <col min="3333" max="3333" width="11.88671875" style="2" customWidth="1"/>
    <col min="3334" max="3334" width="11.33203125" style="2" customWidth="1"/>
    <col min="3335" max="3585" width="9.109375" style="2"/>
    <col min="3586" max="3586" width="55.5546875" style="2" customWidth="1"/>
    <col min="3587" max="3588" width="9.109375" style="2"/>
    <col min="3589" max="3589" width="11.88671875" style="2" customWidth="1"/>
    <col min="3590" max="3590" width="11.33203125" style="2" customWidth="1"/>
    <col min="3591" max="3841" width="9.109375" style="2"/>
    <col min="3842" max="3842" width="55.5546875" style="2" customWidth="1"/>
    <col min="3843" max="3844" width="9.109375" style="2"/>
    <col min="3845" max="3845" width="11.88671875" style="2" customWidth="1"/>
    <col min="3846" max="3846" width="11.33203125" style="2" customWidth="1"/>
    <col min="3847" max="4097" width="9.109375" style="2"/>
    <col min="4098" max="4098" width="55.5546875" style="2" customWidth="1"/>
    <col min="4099" max="4100" width="9.109375" style="2"/>
    <col min="4101" max="4101" width="11.88671875" style="2" customWidth="1"/>
    <col min="4102" max="4102" width="11.33203125" style="2" customWidth="1"/>
    <col min="4103" max="4353" width="9.109375" style="2"/>
    <col min="4354" max="4354" width="55.5546875" style="2" customWidth="1"/>
    <col min="4355" max="4356" width="9.109375" style="2"/>
    <col min="4357" max="4357" width="11.88671875" style="2" customWidth="1"/>
    <col min="4358" max="4358" width="11.33203125" style="2" customWidth="1"/>
    <col min="4359" max="4609" width="9.109375" style="2"/>
    <col min="4610" max="4610" width="55.5546875" style="2" customWidth="1"/>
    <col min="4611" max="4612" width="9.109375" style="2"/>
    <col min="4613" max="4613" width="11.88671875" style="2" customWidth="1"/>
    <col min="4614" max="4614" width="11.33203125" style="2" customWidth="1"/>
    <col min="4615" max="4865" width="9.109375" style="2"/>
    <col min="4866" max="4866" width="55.5546875" style="2" customWidth="1"/>
    <col min="4867" max="4868" width="9.109375" style="2"/>
    <col min="4869" max="4869" width="11.88671875" style="2" customWidth="1"/>
    <col min="4870" max="4870" width="11.33203125" style="2" customWidth="1"/>
    <col min="4871" max="5121" width="9.109375" style="2"/>
    <col min="5122" max="5122" width="55.5546875" style="2" customWidth="1"/>
    <col min="5123" max="5124" width="9.109375" style="2"/>
    <col min="5125" max="5125" width="11.88671875" style="2" customWidth="1"/>
    <col min="5126" max="5126" width="11.33203125" style="2" customWidth="1"/>
    <col min="5127" max="5377" width="9.109375" style="2"/>
    <col min="5378" max="5378" width="55.5546875" style="2" customWidth="1"/>
    <col min="5379" max="5380" width="9.109375" style="2"/>
    <col min="5381" max="5381" width="11.88671875" style="2" customWidth="1"/>
    <col min="5382" max="5382" width="11.33203125" style="2" customWidth="1"/>
    <col min="5383" max="5633" width="9.109375" style="2"/>
    <col min="5634" max="5634" width="55.5546875" style="2" customWidth="1"/>
    <col min="5635" max="5636" width="9.109375" style="2"/>
    <col min="5637" max="5637" width="11.88671875" style="2" customWidth="1"/>
    <col min="5638" max="5638" width="11.33203125" style="2" customWidth="1"/>
    <col min="5639" max="5889" width="9.109375" style="2"/>
    <col min="5890" max="5890" width="55.5546875" style="2" customWidth="1"/>
    <col min="5891" max="5892" width="9.109375" style="2"/>
    <col min="5893" max="5893" width="11.88671875" style="2" customWidth="1"/>
    <col min="5894" max="5894" width="11.33203125" style="2" customWidth="1"/>
    <col min="5895" max="6145" width="9.109375" style="2"/>
    <col min="6146" max="6146" width="55.5546875" style="2" customWidth="1"/>
    <col min="6147" max="6148" width="9.109375" style="2"/>
    <col min="6149" max="6149" width="11.88671875" style="2" customWidth="1"/>
    <col min="6150" max="6150" width="11.33203125" style="2" customWidth="1"/>
    <col min="6151" max="6401" width="9.109375" style="2"/>
    <col min="6402" max="6402" width="55.5546875" style="2" customWidth="1"/>
    <col min="6403" max="6404" width="9.109375" style="2"/>
    <col min="6405" max="6405" width="11.88671875" style="2" customWidth="1"/>
    <col min="6406" max="6406" width="11.33203125" style="2" customWidth="1"/>
    <col min="6407" max="6657" width="9.109375" style="2"/>
    <col min="6658" max="6658" width="55.5546875" style="2" customWidth="1"/>
    <col min="6659" max="6660" width="9.109375" style="2"/>
    <col min="6661" max="6661" width="11.88671875" style="2" customWidth="1"/>
    <col min="6662" max="6662" width="11.33203125" style="2" customWidth="1"/>
    <col min="6663" max="6913" width="9.109375" style="2"/>
    <col min="6914" max="6914" width="55.5546875" style="2" customWidth="1"/>
    <col min="6915" max="6916" width="9.109375" style="2"/>
    <col min="6917" max="6917" width="11.88671875" style="2" customWidth="1"/>
    <col min="6918" max="6918" width="11.33203125" style="2" customWidth="1"/>
    <col min="6919" max="7169" width="9.109375" style="2"/>
    <col min="7170" max="7170" width="55.5546875" style="2" customWidth="1"/>
    <col min="7171" max="7172" width="9.109375" style="2"/>
    <col min="7173" max="7173" width="11.88671875" style="2" customWidth="1"/>
    <col min="7174" max="7174" width="11.33203125" style="2" customWidth="1"/>
    <col min="7175" max="7425" width="9.109375" style="2"/>
    <col min="7426" max="7426" width="55.5546875" style="2" customWidth="1"/>
    <col min="7427" max="7428" width="9.109375" style="2"/>
    <col min="7429" max="7429" width="11.88671875" style="2" customWidth="1"/>
    <col min="7430" max="7430" width="11.33203125" style="2" customWidth="1"/>
    <col min="7431" max="7681" width="9.109375" style="2"/>
    <col min="7682" max="7682" width="55.5546875" style="2" customWidth="1"/>
    <col min="7683" max="7684" width="9.109375" style="2"/>
    <col min="7685" max="7685" width="11.88671875" style="2" customWidth="1"/>
    <col min="7686" max="7686" width="11.33203125" style="2" customWidth="1"/>
    <col min="7687" max="7937" width="9.109375" style="2"/>
    <col min="7938" max="7938" width="55.5546875" style="2" customWidth="1"/>
    <col min="7939" max="7940" width="9.109375" style="2"/>
    <col min="7941" max="7941" width="11.88671875" style="2" customWidth="1"/>
    <col min="7942" max="7942" width="11.33203125" style="2" customWidth="1"/>
    <col min="7943" max="8193" width="9.109375" style="2"/>
    <col min="8194" max="8194" width="55.5546875" style="2" customWidth="1"/>
    <col min="8195" max="8196" width="9.109375" style="2"/>
    <col min="8197" max="8197" width="11.88671875" style="2" customWidth="1"/>
    <col min="8198" max="8198" width="11.33203125" style="2" customWidth="1"/>
    <col min="8199" max="8449" width="9.109375" style="2"/>
    <col min="8450" max="8450" width="55.5546875" style="2" customWidth="1"/>
    <col min="8451" max="8452" width="9.109375" style="2"/>
    <col min="8453" max="8453" width="11.88671875" style="2" customWidth="1"/>
    <col min="8454" max="8454" width="11.33203125" style="2" customWidth="1"/>
    <col min="8455" max="8705" width="9.109375" style="2"/>
    <col min="8706" max="8706" width="55.5546875" style="2" customWidth="1"/>
    <col min="8707" max="8708" width="9.109375" style="2"/>
    <col min="8709" max="8709" width="11.88671875" style="2" customWidth="1"/>
    <col min="8710" max="8710" width="11.33203125" style="2" customWidth="1"/>
    <col min="8711" max="8961" width="9.109375" style="2"/>
    <col min="8962" max="8962" width="55.5546875" style="2" customWidth="1"/>
    <col min="8963" max="8964" width="9.109375" style="2"/>
    <col min="8965" max="8965" width="11.88671875" style="2" customWidth="1"/>
    <col min="8966" max="8966" width="11.33203125" style="2" customWidth="1"/>
    <col min="8967" max="9217" width="9.109375" style="2"/>
    <col min="9218" max="9218" width="55.5546875" style="2" customWidth="1"/>
    <col min="9219" max="9220" width="9.109375" style="2"/>
    <col min="9221" max="9221" width="11.88671875" style="2" customWidth="1"/>
    <col min="9222" max="9222" width="11.33203125" style="2" customWidth="1"/>
    <col min="9223" max="9473" width="9.109375" style="2"/>
    <col min="9474" max="9474" width="55.5546875" style="2" customWidth="1"/>
    <col min="9475" max="9476" width="9.109375" style="2"/>
    <col min="9477" max="9477" width="11.88671875" style="2" customWidth="1"/>
    <col min="9478" max="9478" width="11.33203125" style="2" customWidth="1"/>
    <col min="9479" max="9729" width="9.109375" style="2"/>
    <col min="9730" max="9730" width="55.5546875" style="2" customWidth="1"/>
    <col min="9731" max="9732" width="9.109375" style="2"/>
    <col min="9733" max="9733" width="11.88671875" style="2" customWidth="1"/>
    <col min="9734" max="9734" width="11.33203125" style="2" customWidth="1"/>
    <col min="9735" max="9985" width="9.109375" style="2"/>
    <col min="9986" max="9986" width="55.5546875" style="2" customWidth="1"/>
    <col min="9987" max="9988" width="9.109375" style="2"/>
    <col min="9989" max="9989" width="11.88671875" style="2" customWidth="1"/>
    <col min="9990" max="9990" width="11.33203125" style="2" customWidth="1"/>
    <col min="9991" max="10241" width="9.109375" style="2"/>
    <col min="10242" max="10242" width="55.5546875" style="2" customWidth="1"/>
    <col min="10243" max="10244" width="9.109375" style="2"/>
    <col min="10245" max="10245" width="11.88671875" style="2" customWidth="1"/>
    <col min="10246" max="10246" width="11.33203125" style="2" customWidth="1"/>
    <col min="10247" max="10497" width="9.109375" style="2"/>
    <col min="10498" max="10498" width="55.5546875" style="2" customWidth="1"/>
    <col min="10499" max="10500" width="9.109375" style="2"/>
    <col min="10501" max="10501" width="11.88671875" style="2" customWidth="1"/>
    <col min="10502" max="10502" width="11.33203125" style="2" customWidth="1"/>
    <col min="10503" max="10753" width="9.109375" style="2"/>
    <col min="10754" max="10754" width="55.5546875" style="2" customWidth="1"/>
    <col min="10755" max="10756" width="9.109375" style="2"/>
    <col min="10757" max="10757" width="11.88671875" style="2" customWidth="1"/>
    <col min="10758" max="10758" width="11.33203125" style="2" customWidth="1"/>
    <col min="10759" max="11009" width="9.109375" style="2"/>
    <col min="11010" max="11010" width="55.5546875" style="2" customWidth="1"/>
    <col min="11011" max="11012" width="9.109375" style="2"/>
    <col min="11013" max="11013" width="11.88671875" style="2" customWidth="1"/>
    <col min="11014" max="11014" width="11.33203125" style="2" customWidth="1"/>
    <col min="11015" max="11265" width="9.109375" style="2"/>
    <col min="11266" max="11266" width="55.5546875" style="2" customWidth="1"/>
    <col min="11267" max="11268" width="9.109375" style="2"/>
    <col min="11269" max="11269" width="11.88671875" style="2" customWidth="1"/>
    <col min="11270" max="11270" width="11.33203125" style="2" customWidth="1"/>
    <col min="11271" max="11521" width="9.109375" style="2"/>
    <col min="11522" max="11522" width="55.5546875" style="2" customWidth="1"/>
    <col min="11523" max="11524" width="9.109375" style="2"/>
    <col min="11525" max="11525" width="11.88671875" style="2" customWidth="1"/>
    <col min="11526" max="11526" width="11.33203125" style="2" customWidth="1"/>
    <col min="11527" max="11777" width="9.109375" style="2"/>
    <col min="11778" max="11778" width="55.5546875" style="2" customWidth="1"/>
    <col min="11779" max="11780" width="9.109375" style="2"/>
    <col min="11781" max="11781" width="11.88671875" style="2" customWidth="1"/>
    <col min="11782" max="11782" width="11.33203125" style="2" customWidth="1"/>
    <col min="11783" max="12033" width="9.109375" style="2"/>
    <col min="12034" max="12034" width="55.5546875" style="2" customWidth="1"/>
    <col min="12035" max="12036" width="9.109375" style="2"/>
    <col min="12037" max="12037" width="11.88671875" style="2" customWidth="1"/>
    <col min="12038" max="12038" width="11.33203125" style="2" customWidth="1"/>
    <col min="12039" max="12289" width="9.109375" style="2"/>
    <col min="12290" max="12290" width="55.5546875" style="2" customWidth="1"/>
    <col min="12291" max="12292" width="9.109375" style="2"/>
    <col min="12293" max="12293" width="11.88671875" style="2" customWidth="1"/>
    <col min="12294" max="12294" width="11.33203125" style="2" customWidth="1"/>
    <col min="12295" max="12545" width="9.109375" style="2"/>
    <col min="12546" max="12546" width="55.5546875" style="2" customWidth="1"/>
    <col min="12547" max="12548" width="9.109375" style="2"/>
    <col min="12549" max="12549" width="11.88671875" style="2" customWidth="1"/>
    <col min="12550" max="12550" width="11.33203125" style="2" customWidth="1"/>
    <col min="12551" max="12801" width="9.109375" style="2"/>
    <col min="12802" max="12802" width="55.5546875" style="2" customWidth="1"/>
    <col min="12803" max="12804" width="9.109375" style="2"/>
    <col min="12805" max="12805" width="11.88671875" style="2" customWidth="1"/>
    <col min="12806" max="12806" width="11.33203125" style="2" customWidth="1"/>
    <col min="12807" max="13057" width="9.109375" style="2"/>
    <col min="13058" max="13058" width="55.5546875" style="2" customWidth="1"/>
    <col min="13059" max="13060" width="9.109375" style="2"/>
    <col min="13061" max="13061" width="11.88671875" style="2" customWidth="1"/>
    <col min="13062" max="13062" width="11.33203125" style="2" customWidth="1"/>
    <col min="13063" max="13313" width="9.109375" style="2"/>
    <col min="13314" max="13314" width="55.5546875" style="2" customWidth="1"/>
    <col min="13315" max="13316" width="9.109375" style="2"/>
    <col min="13317" max="13317" width="11.88671875" style="2" customWidth="1"/>
    <col min="13318" max="13318" width="11.33203125" style="2" customWidth="1"/>
    <col min="13319" max="13569" width="9.109375" style="2"/>
    <col min="13570" max="13570" width="55.5546875" style="2" customWidth="1"/>
    <col min="13571" max="13572" width="9.109375" style="2"/>
    <col min="13573" max="13573" width="11.88671875" style="2" customWidth="1"/>
    <col min="13574" max="13574" width="11.33203125" style="2" customWidth="1"/>
    <col min="13575" max="13825" width="9.109375" style="2"/>
    <col min="13826" max="13826" width="55.5546875" style="2" customWidth="1"/>
    <col min="13827" max="13828" width="9.109375" style="2"/>
    <col min="13829" max="13829" width="11.88671875" style="2" customWidth="1"/>
    <col min="13830" max="13830" width="11.33203125" style="2" customWidth="1"/>
    <col min="13831" max="14081" width="9.109375" style="2"/>
    <col min="14082" max="14082" width="55.5546875" style="2" customWidth="1"/>
    <col min="14083" max="14084" width="9.109375" style="2"/>
    <col min="14085" max="14085" width="11.88671875" style="2" customWidth="1"/>
    <col min="14086" max="14086" width="11.33203125" style="2" customWidth="1"/>
    <col min="14087" max="14337" width="9.109375" style="2"/>
    <col min="14338" max="14338" width="55.5546875" style="2" customWidth="1"/>
    <col min="14339" max="14340" width="9.109375" style="2"/>
    <col min="14341" max="14341" width="11.88671875" style="2" customWidth="1"/>
    <col min="14342" max="14342" width="11.33203125" style="2" customWidth="1"/>
    <col min="14343" max="14593" width="9.109375" style="2"/>
    <col min="14594" max="14594" width="55.5546875" style="2" customWidth="1"/>
    <col min="14595" max="14596" width="9.109375" style="2"/>
    <col min="14597" max="14597" width="11.88671875" style="2" customWidth="1"/>
    <col min="14598" max="14598" width="11.33203125" style="2" customWidth="1"/>
    <col min="14599" max="14849" width="9.109375" style="2"/>
    <col min="14850" max="14850" width="55.5546875" style="2" customWidth="1"/>
    <col min="14851" max="14852" width="9.109375" style="2"/>
    <col min="14853" max="14853" width="11.88671875" style="2" customWidth="1"/>
    <col min="14854" max="14854" width="11.33203125" style="2" customWidth="1"/>
    <col min="14855" max="15105" width="9.109375" style="2"/>
    <col min="15106" max="15106" width="55.5546875" style="2" customWidth="1"/>
    <col min="15107" max="15108" width="9.109375" style="2"/>
    <col min="15109" max="15109" width="11.88671875" style="2" customWidth="1"/>
    <col min="15110" max="15110" width="11.33203125" style="2" customWidth="1"/>
    <col min="15111" max="15361" width="9.109375" style="2"/>
    <col min="15362" max="15362" width="55.5546875" style="2" customWidth="1"/>
    <col min="15363" max="15364" width="9.109375" style="2"/>
    <col min="15365" max="15365" width="11.88671875" style="2" customWidth="1"/>
    <col min="15366" max="15366" width="11.33203125" style="2" customWidth="1"/>
    <col min="15367" max="15617" width="9.109375" style="2"/>
    <col min="15618" max="15618" width="55.5546875" style="2" customWidth="1"/>
    <col min="15619" max="15620" width="9.109375" style="2"/>
    <col min="15621" max="15621" width="11.88671875" style="2" customWidth="1"/>
    <col min="15622" max="15622" width="11.33203125" style="2" customWidth="1"/>
    <col min="15623" max="15873" width="9.109375" style="2"/>
    <col min="15874" max="15874" width="55.5546875" style="2" customWidth="1"/>
    <col min="15875" max="15876" width="9.109375" style="2"/>
    <col min="15877" max="15877" width="11.88671875" style="2" customWidth="1"/>
    <col min="15878" max="15878" width="11.33203125" style="2" customWidth="1"/>
    <col min="15879" max="16129" width="9.109375" style="2"/>
    <col min="16130" max="16130" width="55.5546875" style="2" customWidth="1"/>
    <col min="16131" max="16132" width="9.109375" style="2"/>
    <col min="16133" max="16133" width="11.88671875" style="2" customWidth="1"/>
    <col min="16134" max="16134" width="11.33203125" style="2" customWidth="1"/>
    <col min="16135" max="16384" width="9.109375" style="2"/>
  </cols>
  <sheetData>
    <row r="1" spans="1:7" x14ac:dyDescent="0.3">
      <c r="F1" s="157" t="s">
        <v>103</v>
      </c>
      <c r="G1" s="157"/>
    </row>
    <row r="2" spans="1:7" ht="26.25" customHeight="1" x14ac:dyDescent="0.3">
      <c r="A2" s="158" t="s">
        <v>106</v>
      </c>
      <c r="B2" s="158"/>
      <c r="C2" s="158"/>
      <c r="D2" s="158"/>
      <c r="E2" s="158"/>
      <c r="F2" s="158"/>
      <c r="G2" s="158"/>
    </row>
    <row r="3" spans="1:7" ht="26.25" customHeight="1" x14ac:dyDescent="0.3">
      <c r="A3" s="159" t="s">
        <v>111</v>
      </c>
      <c r="B3" s="159"/>
      <c r="C3" s="159"/>
      <c r="D3" s="159"/>
      <c r="E3" s="159"/>
      <c r="F3" s="159"/>
      <c r="G3" s="159"/>
    </row>
    <row r="4" spans="1:7" ht="27" customHeight="1" x14ac:dyDescent="0.3">
      <c r="E4" s="161" t="s">
        <v>34</v>
      </c>
      <c r="F4" s="161"/>
      <c r="G4" s="161"/>
    </row>
    <row r="5" spans="1:7" ht="38.25" customHeight="1" x14ac:dyDescent="0.3">
      <c r="A5" s="3" t="s">
        <v>0</v>
      </c>
      <c r="B5" s="3" t="s">
        <v>1</v>
      </c>
      <c r="C5" s="3" t="s">
        <v>13</v>
      </c>
      <c r="D5" s="3" t="s">
        <v>14</v>
      </c>
      <c r="E5" s="3" t="s">
        <v>35</v>
      </c>
      <c r="F5" s="12" t="s">
        <v>15</v>
      </c>
      <c r="G5" s="4" t="s">
        <v>2</v>
      </c>
    </row>
    <row r="6" spans="1:7" s="33" customFormat="1" ht="27" customHeight="1" x14ac:dyDescent="0.3">
      <c r="A6" s="30"/>
      <c r="B6" s="31" t="s">
        <v>9</v>
      </c>
      <c r="C6" s="32"/>
      <c r="D6" s="32"/>
      <c r="E6" s="32"/>
      <c r="F6" s="71"/>
      <c r="G6" s="32"/>
    </row>
    <row r="7" spans="1:7" ht="110.4" x14ac:dyDescent="0.3">
      <c r="A7" s="7">
        <v>1</v>
      </c>
      <c r="B7" s="5" t="s">
        <v>31</v>
      </c>
      <c r="C7" s="6"/>
      <c r="D7" s="6"/>
      <c r="E7" s="6"/>
      <c r="F7" s="13"/>
      <c r="G7" s="6"/>
    </row>
    <row r="8" spans="1:7" ht="84.75" customHeight="1" x14ac:dyDescent="0.3">
      <c r="A8" s="7">
        <v>2</v>
      </c>
      <c r="B8" s="5" t="s">
        <v>32</v>
      </c>
      <c r="C8" s="6"/>
      <c r="D8" s="6"/>
      <c r="E8" s="6"/>
      <c r="F8" s="13"/>
      <c r="G8" s="6"/>
    </row>
    <row r="9" spans="1:7" ht="82.8" x14ac:dyDescent="0.3">
      <c r="A9" s="41">
        <v>3</v>
      </c>
      <c r="B9" s="8" t="s">
        <v>33</v>
      </c>
      <c r="C9" s="9"/>
      <c r="D9" s="9"/>
      <c r="E9" s="9"/>
      <c r="F9" s="14"/>
      <c r="G9" s="9"/>
    </row>
    <row r="10" spans="1:7" x14ac:dyDescent="0.3">
      <c r="A10" s="42"/>
      <c r="B10" s="43"/>
      <c r="C10" s="44"/>
      <c r="D10" s="44"/>
      <c r="E10" s="44"/>
      <c r="F10" s="45"/>
      <c r="G10" s="44"/>
    </row>
    <row r="11" spans="1:7" x14ac:dyDescent="0.3">
      <c r="B11" s="10"/>
      <c r="C11" s="162" t="s">
        <v>110</v>
      </c>
      <c r="D11" s="162"/>
      <c r="E11" s="162"/>
      <c r="F11" s="162"/>
      <c r="G11" s="162"/>
    </row>
    <row r="12" spans="1:7" s="33" customFormat="1" ht="15" customHeight="1" x14ac:dyDescent="0.3">
      <c r="A12" s="156"/>
      <c r="B12" s="156"/>
      <c r="C12" s="156"/>
      <c r="D12" s="160"/>
      <c r="E12" s="160"/>
      <c r="F12" s="160"/>
      <c r="G12" s="160"/>
    </row>
    <row r="13" spans="1:7" x14ac:dyDescent="0.3">
      <c r="B13" s="10"/>
    </row>
    <row r="14" spans="1:7" x14ac:dyDescent="0.3">
      <c r="B14" s="10"/>
    </row>
    <row r="15" spans="1:7" x14ac:dyDescent="0.3">
      <c r="B15" s="10"/>
    </row>
    <row r="16" spans="1:7" x14ac:dyDescent="0.3">
      <c r="B16" s="10"/>
    </row>
    <row r="17" spans="1:2" x14ac:dyDescent="0.3">
      <c r="B17" s="10"/>
    </row>
    <row r="18" spans="1:2" x14ac:dyDescent="0.3">
      <c r="B18" s="10"/>
    </row>
    <row r="19" spans="1:2" x14ac:dyDescent="0.3">
      <c r="B19" s="10"/>
    </row>
    <row r="20" spans="1:2" x14ac:dyDescent="0.3">
      <c r="B20" s="10"/>
    </row>
    <row r="21" spans="1:2" x14ac:dyDescent="0.3">
      <c r="B21" s="10"/>
    </row>
    <row r="22" spans="1:2" x14ac:dyDescent="0.3">
      <c r="B22" s="10"/>
    </row>
    <row r="23" spans="1:2" x14ac:dyDescent="0.3">
      <c r="A23" s="2"/>
      <c r="B23" s="10"/>
    </row>
    <row r="24" spans="1:2" x14ac:dyDescent="0.3">
      <c r="A24" s="2"/>
      <c r="B24" s="10"/>
    </row>
    <row r="25" spans="1:2" x14ac:dyDescent="0.3">
      <c r="A25" s="2"/>
      <c r="B25" s="10"/>
    </row>
    <row r="26" spans="1:2" x14ac:dyDescent="0.3">
      <c r="A26" s="2"/>
      <c r="B26" s="10"/>
    </row>
    <row r="27" spans="1:2" x14ac:dyDescent="0.3">
      <c r="A27" s="2"/>
      <c r="B27" s="10"/>
    </row>
    <row r="28" spans="1:2" x14ac:dyDescent="0.3">
      <c r="A28" s="2"/>
      <c r="B28" s="10"/>
    </row>
    <row r="29" spans="1:2" x14ac:dyDescent="0.3">
      <c r="A29" s="2"/>
      <c r="B29" s="10"/>
    </row>
    <row r="30" spans="1:2" x14ac:dyDescent="0.3">
      <c r="A30" s="2"/>
      <c r="B30" s="10"/>
    </row>
    <row r="31" spans="1:2" x14ac:dyDescent="0.3">
      <c r="A31" s="2"/>
      <c r="B31" s="10"/>
    </row>
    <row r="32" spans="1:2" x14ac:dyDescent="0.3">
      <c r="A32" s="2"/>
      <c r="B32" s="10"/>
    </row>
    <row r="33" spans="1:2" x14ac:dyDescent="0.3">
      <c r="A33" s="2"/>
      <c r="B33" s="10"/>
    </row>
    <row r="34" spans="1:2" x14ac:dyDescent="0.3">
      <c r="A34" s="2"/>
      <c r="B34" s="10"/>
    </row>
    <row r="35" spans="1:2" x14ac:dyDescent="0.3">
      <c r="A35" s="2"/>
      <c r="B35" s="10"/>
    </row>
    <row r="36" spans="1:2" x14ac:dyDescent="0.3">
      <c r="A36" s="2"/>
      <c r="B36" s="10"/>
    </row>
    <row r="37" spans="1:2" x14ac:dyDescent="0.3">
      <c r="A37" s="2"/>
      <c r="B37" s="10"/>
    </row>
    <row r="38" spans="1:2" x14ac:dyDescent="0.3">
      <c r="A38" s="2"/>
      <c r="B38" s="10"/>
    </row>
    <row r="39" spans="1:2" x14ac:dyDescent="0.3">
      <c r="A39" s="2"/>
      <c r="B39" s="10"/>
    </row>
    <row r="40" spans="1:2" x14ac:dyDescent="0.3">
      <c r="A40" s="2"/>
      <c r="B40" s="10"/>
    </row>
    <row r="41" spans="1:2" x14ac:dyDescent="0.3">
      <c r="A41" s="2"/>
      <c r="B41" s="10"/>
    </row>
    <row r="42" spans="1:2" x14ac:dyDescent="0.3">
      <c r="A42" s="2"/>
      <c r="B42" s="10"/>
    </row>
    <row r="43" spans="1:2" x14ac:dyDescent="0.3">
      <c r="A43" s="2"/>
      <c r="B43" s="10"/>
    </row>
    <row r="44" spans="1:2" x14ac:dyDescent="0.3">
      <c r="A44" s="2"/>
      <c r="B44" s="10"/>
    </row>
    <row r="45" spans="1:2" x14ac:dyDescent="0.3">
      <c r="A45" s="2"/>
      <c r="B45" s="10"/>
    </row>
    <row r="46" spans="1:2" x14ac:dyDescent="0.3">
      <c r="A46" s="2"/>
      <c r="B46" s="10"/>
    </row>
    <row r="47" spans="1:2" x14ac:dyDescent="0.3">
      <c r="A47" s="2"/>
      <c r="B47" s="10"/>
    </row>
    <row r="48" spans="1:2" x14ac:dyDescent="0.3">
      <c r="A48" s="2"/>
      <c r="B48" s="10"/>
    </row>
    <row r="49" spans="1:2" x14ac:dyDescent="0.3">
      <c r="A49" s="2"/>
      <c r="B49" s="10"/>
    </row>
    <row r="50" spans="1:2" x14ac:dyDescent="0.3">
      <c r="A50" s="2"/>
      <c r="B50" s="10"/>
    </row>
    <row r="51" spans="1:2" x14ac:dyDescent="0.3">
      <c r="A51" s="2"/>
      <c r="B51" s="10"/>
    </row>
    <row r="52" spans="1:2" x14ac:dyDescent="0.3">
      <c r="A52" s="2"/>
      <c r="B52" s="10"/>
    </row>
    <row r="53" spans="1:2" x14ac:dyDescent="0.3">
      <c r="A53" s="2"/>
      <c r="B53" s="10"/>
    </row>
    <row r="54" spans="1:2" x14ac:dyDescent="0.3">
      <c r="A54" s="2"/>
      <c r="B54" s="10"/>
    </row>
    <row r="55" spans="1:2" x14ac:dyDescent="0.3">
      <c r="A55" s="2"/>
      <c r="B55" s="10"/>
    </row>
    <row r="56" spans="1:2" x14ac:dyDescent="0.3">
      <c r="A56" s="2"/>
      <c r="B56" s="10"/>
    </row>
    <row r="57" spans="1:2" x14ac:dyDescent="0.3">
      <c r="A57" s="2"/>
      <c r="B57" s="10"/>
    </row>
    <row r="58" spans="1:2" x14ac:dyDescent="0.3">
      <c r="A58" s="2"/>
      <c r="B58" s="10"/>
    </row>
    <row r="59" spans="1:2" x14ac:dyDescent="0.3">
      <c r="A59" s="2"/>
      <c r="B59" s="10"/>
    </row>
    <row r="60" spans="1:2" x14ac:dyDescent="0.3">
      <c r="A60" s="2"/>
      <c r="B60" s="10"/>
    </row>
    <row r="61" spans="1:2" x14ac:dyDescent="0.3">
      <c r="A61" s="2"/>
      <c r="B61" s="10"/>
    </row>
    <row r="62" spans="1:2" x14ac:dyDescent="0.3">
      <c r="A62" s="2"/>
      <c r="B62" s="10"/>
    </row>
    <row r="63" spans="1:2" x14ac:dyDescent="0.3">
      <c r="A63" s="2"/>
      <c r="B63" s="10"/>
    </row>
    <row r="64" spans="1:2" x14ac:dyDescent="0.3">
      <c r="A64" s="2"/>
      <c r="B64" s="10"/>
    </row>
    <row r="65" spans="1:2" x14ac:dyDescent="0.3">
      <c r="A65" s="2"/>
      <c r="B65" s="10"/>
    </row>
    <row r="66" spans="1:2" x14ac:dyDescent="0.3">
      <c r="A66" s="2"/>
      <c r="B66" s="10"/>
    </row>
    <row r="67" spans="1:2" x14ac:dyDescent="0.3">
      <c r="A67" s="2"/>
      <c r="B67" s="10"/>
    </row>
    <row r="68" spans="1:2" x14ac:dyDescent="0.3">
      <c r="A68" s="2"/>
      <c r="B68" s="10"/>
    </row>
    <row r="69" spans="1:2" x14ac:dyDescent="0.3">
      <c r="A69" s="2"/>
      <c r="B69" s="10"/>
    </row>
    <row r="70" spans="1:2" x14ac:dyDescent="0.3">
      <c r="A70" s="2"/>
      <c r="B70" s="10"/>
    </row>
    <row r="71" spans="1:2" x14ac:dyDescent="0.3">
      <c r="A71" s="2"/>
      <c r="B71" s="10"/>
    </row>
    <row r="72" spans="1:2" x14ac:dyDescent="0.3">
      <c r="A72" s="2"/>
      <c r="B72" s="10"/>
    </row>
    <row r="73" spans="1:2" x14ac:dyDescent="0.3">
      <c r="A73" s="2"/>
      <c r="B73" s="10"/>
    </row>
    <row r="74" spans="1:2" x14ac:dyDescent="0.3">
      <c r="A74" s="2"/>
      <c r="B74" s="10"/>
    </row>
    <row r="75" spans="1:2" x14ac:dyDescent="0.3">
      <c r="A75" s="2"/>
      <c r="B75" s="10"/>
    </row>
    <row r="76" spans="1:2" x14ac:dyDescent="0.3">
      <c r="A76" s="2"/>
      <c r="B76" s="10"/>
    </row>
    <row r="77" spans="1:2" x14ac:dyDescent="0.3">
      <c r="A77" s="2"/>
      <c r="B77" s="10"/>
    </row>
    <row r="78" spans="1:2" x14ac:dyDescent="0.3">
      <c r="A78" s="2"/>
      <c r="B78" s="10"/>
    </row>
    <row r="79" spans="1:2" x14ac:dyDescent="0.3">
      <c r="A79" s="2"/>
      <c r="B79" s="10"/>
    </row>
    <row r="80" spans="1:2" x14ac:dyDescent="0.3">
      <c r="A80" s="2"/>
      <c r="B80" s="10"/>
    </row>
    <row r="81" spans="1:2" x14ac:dyDescent="0.3">
      <c r="A81" s="2"/>
      <c r="B81" s="10"/>
    </row>
    <row r="82" spans="1:2" x14ac:dyDescent="0.3">
      <c r="A82" s="2"/>
      <c r="B82" s="10"/>
    </row>
    <row r="83" spans="1:2" x14ac:dyDescent="0.3">
      <c r="A83" s="2"/>
      <c r="B83" s="10"/>
    </row>
    <row r="84" spans="1:2" x14ac:dyDescent="0.3">
      <c r="A84" s="2"/>
      <c r="B84" s="10"/>
    </row>
    <row r="85" spans="1:2" x14ac:dyDescent="0.3">
      <c r="A85" s="2"/>
      <c r="B85" s="10"/>
    </row>
    <row r="86" spans="1:2" x14ac:dyDescent="0.3">
      <c r="A86" s="2"/>
      <c r="B86" s="10"/>
    </row>
    <row r="87" spans="1:2" x14ac:dyDescent="0.3">
      <c r="A87" s="2"/>
      <c r="B87" s="10"/>
    </row>
    <row r="88" spans="1:2" x14ac:dyDescent="0.3">
      <c r="A88" s="2"/>
      <c r="B88" s="10"/>
    </row>
    <row r="89" spans="1:2" x14ac:dyDescent="0.3">
      <c r="A89" s="2"/>
      <c r="B89" s="10"/>
    </row>
    <row r="90" spans="1:2" x14ac:dyDescent="0.3">
      <c r="A90" s="2"/>
      <c r="B90" s="10"/>
    </row>
    <row r="91" spans="1:2" x14ac:dyDescent="0.3">
      <c r="A91" s="2"/>
      <c r="B91" s="10"/>
    </row>
    <row r="92" spans="1:2" x14ac:dyDescent="0.3">
      <c r="A92" s="2"/>
      <c r="B92" s="10"/>
    </row>
    <row r="93" spans="1:2" x14ac:dyDescent="0.3">
      <c r="A93" s="2"/>
      <c r="B93" s="10"/>
    </row>
    <row r="94" spans="1:2" x14ac:dyDescent="0.3">
      <c r="A94" s="2"/>
      <c r="B94" s="10"/>
    </row>
    <row r="95" spans="1:2" x14ac:dyDescent="0.3">
      <c r="A95" s="2"/>
      <c r="B95" s="10"/>
    </row>
    <row r="96" spans="1:2" x14ac:dyDescent="0.3">
      <c r="A96" s="2"/>
      <c r="B96" s="10"/>
    </row>
    <row r="97" spans="1:2" x14ac:dyDescent="0.3">
      <c r="A97" s="2"/>
      <c r="B97" s="10"/>
    </row>
    <row r="98" spans="1:2" x14ac:dyDescent="0.3">
      <c r="A98" s="2"/>
      <c r="B98" s="10"/>
    </row>
    <row r="99" spans="1:2" x14ac:dyDescent="0.3">
      <c r="A99" s="2"/>
      <c r="B99" s="10"/>
    </row>
    <row r="100" spans="1:2" x14ac:dyDescent="0.3">
      <c r="A100" s="2"/>
      <c r="B100" s="10"/>
    </row>
    <row r="101" spans="1:2" x14ac:dyDescent="0.3">
      <c r="A101" s="2"/>
      <c r="B101" s="10"/>
    </row>
    <row r="102" spans="1:2" x14ac:dyDescent="0.3">
      <c r="A102" s="2"/>
      <c r="B102" s="10"/>
    </row>
    <row r="103" spans="1:2" x14ac:dyDescent="0.3">
      <c r="A103" s="2"/>
      <c r="B103" s="10"/>
    </row>
    <row r="104" spans="1:2" x14ac:dyDescent="0.3">
      <c r="A104" s="2"/>
      <c r="B104" s="10"/>
    </row>
    <row r="105" spans="1:2" x14ac:dyDescent="0.3">
      <c r="A105" s="2"/>
      <c r="B105" s="10"/>
    </row>
    <row r="106" spans="1:2" x14ac:dyDescent="0.3">
      <c r="A106" s="2"/>
      <c r="B106" s="10"/>
    </row>
    <row r="107" spans="1:2" x14ac:dyDescent="0.3">
      <c r="A107" s="2"/>
      <c r="B107" s="10"/>
    </row>
    <row r="108" spans="1:2" x14ac:dyDescent="0.3">
      <c r="A108" s="2"/>
      <c r="B108" s="10"/>
    </row>
    <row r="109" spans="1:2" x14ac:dyDescent="0.3">
      <c r="A109" s="2"/>
      <c r="B109" s="10"/>
    </row>
    <row r="110" spans="1:2" x14ac:dyDescent="0.3">
      <c r="A110" s="2"/>
      <c r="B110" s="10"/>
    </row>
    <row r="111" spans="1:2" x14ac:dyDescent="0.3">
      <c r="A111" s="2"/>
      <c r="B111" s="10"/>
    </row>
    <row r="112" spans="1:2" x14ac:dyDescent="0.3">
      <c r="A112" s="2"/>
      <c r="B112" s="10"/>
    </row>
    <row r="113" spans="1:2" x14ac:dyDescent="0.3">
      <c r="A113" s="2"/>
      <c r="B113" s="10"/>
    </row>
    <row r="114" spans="1:2" x14ac:dyDescent="0.3">
      <c r="A114" s="2"/>
      <c r="B114" s="10"/>
    </row>
    <row r="115" spans="1:2" x14ac:dyDescent="0.3">
      <c r="A115" s="2"/>
      <c r="B115" s="10"/>
    </row>
    <row r="116" spans="1:2" x14ac:dyDescent="0.3">
      <c r="A116" s="2"/>
      <c r="B116" s="10"/>
    </row>
    <row r="117" spans="1:2" x14ac:dyDescent="0.3">
      <c r="A117" s="2"/>
      <c r="B117" s="10"/>
    </row>
    <row r="118" spans="1:2" x14ac:dyDescent="0.3">
      <c r="A118" s="2"/>
      <c r="B118" s="10"/>
    </row>
    <row r="119" spans="1:2" x14ac:dyDescent="0.3">
      <c r="A119" s="2"/>
      <c r="B119" s="10"/>
    </row>
    <row r="120" spans="1:2" x14ac:dyDescent="0.3">
      <c r="A120" s="2"/>
      <c r="B120" s="10"/>
    </row>
    <row r="121" spans="1:2" x14ac:dyDescent="0.3">
      <c r="A121" s="2"/>
      <c r="B121" s="10"/>
    </row>
    <row r="122" spans="1:2" x14ac:dyDescent="0.3">
      <c r="A122" s="2"/>
      <c r="B122" s="10"/>
    </row>
    <row r="123" spans="1:2" x14ac:dyDescent="0.3">
      <c r="A123" s="2"/>
      <c r="B123" s="10"/>
    </row>
    <row r="124" spans="1:2" x14ac:dyDescent="0.3">
      <c r="A124" s="2"/>
      <c r="B124" s="10"/>
    </row>
    <row r="125" spans="1:2" x14ac:dyDescent="0.3">
      <c r="A125" s="2"/>
      <c r="B125" s="10"/>
    </row>
    <row r="126" spans="1:2" x14ac:dyDescent="0.3">
      <c r="A126" s="2"/>
      <c r="B126" s="10"/>
    </row>
    <row r="127" spans="1:2" x14ac:dyDescent="0.3">
      <c r="A127" s="2"/>
      <c r="B127" s="10"/>
    </row>
    <row r="128" spans="1:2" x14ac:dyDescent="0.3">
      <c r="A128" s="2"/>
      <c r="B128" s="10"/>
    </row>
    <row r="129" spans="1:2" x14ac:dyDescent="0.3">
      <c r="A129" s="2"/>
      <c r="B129" s="10"/>
    </row>
    <row r="130" spans="1:2" x14ac:dyDescent="0.3">
      <c r="A130" s="2"/>
      <c r="B130" s="10"/>
    </row>
    <row r="131" spans="1:2" x14ac:dyDescent="0.3">
      <c r="A131" s="2"/>
      <c r="B131" s="10"/>
    </row>
    <row r="132" spans="1:2" x14ac:dyDescent="0.3">
      <c r="A132" s="2"/>
      <c r="B132" s="10"/>
    </row>
    <row r="133" spans="1:2" x14ac:dyDescent="0.3">
      <c r="A133" s="2"/>
      <c r="B133" s="10"/>
    </row>
    <row r="134" spans="1:2" x14ac:dyDescent="0.3">
      <c r="A134" s="2"/>
      <c r="B134" s="10"/>
    </row>
    <row r="135" spans="1:2" x14ac:dyDescent="0.3">
      <c r="A135" s="2"/>
      <c r="B135" s="10"/>
    </row>
    <row r="136" spans="1:2" x14ac:dyDescent="0.3">
      <c r="A136" s="2"/>
      <c r="B136" s="10"/>
    </row>
    <row r="137" spans="1:2" x14ac:dyDescent="0.3">
      <c r="A137" s="2"/>
      <c r="B137" s="10"/>
    </row>
    <row r="138" spans="1:2" x14ac:dyDescent="0.3">
      <c r="A138" s="2"/>
      <c r="B138" s="10"/>
    </row>
    <row r="139" spans="1:2" x14ac:dyDescent="0.3">
      <c r="A139" s="2"/>
      <c r="B139" s="10"/>
    </row>
    <row r="140" spans="1:2" x14ac:dyDescent="0.3">
      <c r="A140" s="2"/>
      <c r="B140" s="10"/>
    </row>
    <row r="141" spans="1:2" x14ac:dyDescent="0.3">
      <c r="A141" s="2"/>
      <c r="B141" s="10"/>
    </row>
    <row r="142" spans="1:2" x14ac:dyDescent="0.3">
      <c r="A142" s="2"/>
      <c r="B142" s="10"/>
    </row>
    <row r="143" spans="1:2" x14ac:dyDescent="0.3">
      <c r="A143" s="2"/>
      <c r="B143" s="10"/>
    </row>
    <row r="144" spans="1:2" x14ac:dyDescent="0.3">
      <c r="A144" s="2"/>
      <c r="B144" s="10"/>
    </row>
    <row r="145" spans="1:2" x14ac:dyDescent="0.3">
      <c r="A145" s="2"/>
      <c r="B145" s="10"/>
    </row>
    <row r="146" spans="1:2" x14ac:dyDescent="0.3">
      <c r="A146" s="2"/>
      <c r="B146" s="10"/>
    </row>
    <row r="147" spans="1:2" x14ac:dyDescent="0.3">
      <c r="A147" s="2"/>
      <c r="B147" s="10"/>
    </row>
    <row r="148" spans="1:2" x14ac:dyDescent="0.3">
      <c r="A148" s="2"/>
      <c r="B148" s="10"/>
    </row>
    <row r="149" spans="1:2" x14ac:dyDescent="0.3">
      <c r="A149" s="2"/>
      <c r="B149" s="10"/>
    </row>
    <row r="150" spans="1:2" x14ac:dyDescent="0.3">
      <c r="A150" s="2"/>
      <c r="B150" s="10"/>
    </row>
    <row r="151" spans="1:2" x14ac:dyDescent="0.3">
      <c r="A151" s="2"/>
      <c r="B151" s="10"/>
    </row>
    <row r="152" spans="1:2" x14ac:dyDescent="0.3">
      <c r="A152" s="2"/>
      <c r="B152" s="10"/>
    </row>
    <row r="153" spans="1:2" x14ac:dyDescent="0.3">
      <c r="A153" s="2"/>
      <c r="B153" s="10"/>
    </row>
    <row r="154" spans="1:2" x14ac:dyDescent="0.3">
      <c r="A154" s="2"/>
      <c r="B154" s="10"/>
    </row>
    <row r="155" spans="1:2" x14ac:dyDescent="0.3">
      <c r="A155" s="2"/>
      <c r="B155" s="10"/>
    </row>
    <row r="156" spans="1:2" x14ac:dyDescent="0.3">
      <c r="A156" s="2"/>
      <c r="B156" s="10"/>
    </row>
    <row r="157" spans="1:2" x14ac:dyDescent="0.3">
      <c r="A157" s="2"/>
      <c r="B157" s="10"/>
    </row>
    <row r="158" spans="1:2" x14ac:dyDescent="0.3">
      <c r="A158" s="2"/>
      <c r="B158" s="10"/>
    </row>
    <row r="159" spans="1:2" x14ac:dyDescent="0.3">
      <c r="A159" s="2"/>
      <c r="B159" s="10"/>
    </row>
    <row r="160" spans="1:2" x14ac:dyDescent="0.3">
      <c r="A160" s="2"/>
      <c r="B160" s="10"/>
    </row>
    <row r="161" spans="1:2" x14ac:dyDescent="0.3">
      <c r="A161" s="2"/>
      <c r="B161" s="10"/>
    </row>
    <row r="162" spans="1:2" x14ac:dyDescent="0.3">
      <c r="A162" s="2"/>
      <c r="B162" s="10"/>
    </row>
    <row r="163" spans="1:2" x14ac:dyDescent="0.3">
      <c r="A163" s="2"/>
      <c r="B163" s="10"/>
    </row>
    <row r="164" spans="1:2" x14ac:dyDescent="0.3">
      <c r="A164" s="2"/>
      <c r="B164" s="10"/>
    </row>
    <row r="165" spans="1:2" x14ac:dyDescent="0.3">
      <c r="A165" s="2"/>
      <c r="B165" s="10"/>
    </row>
    <row r="166" spans="1:2" x14ac:dyDescent="0.3">
      <c r="A166" s="2"/>
      <c r="B166" s="10"/>
    </row>
    <row r="167" spans="1:2" x14ac:dyDescent="0.3">
      <c r="A167" s="2"/>
      <c r="B167" s="10"/>
    </row>
    <row r="168" spans="1:2" x14ac:dyDescent="0.3">
      <c r="A168" s="2"/>
      <c r="B168" s="10"/>
    </row>
    <row r="169" spans="1:2" x14ac:dyDescent="0.3">
      <c r="A169" s="2"/>
      <c r="B169" s="10"/>
    </row>
    <row r="170" spans="1:2" x14ac:dyDescent="0.3">
      <c r="A170" s="2"/>
      <c r="B170" s="10"/>
    </row>
    <row r="171" spans="1:2" x14ac:dyDescent="0.3">
      <c r="A171" s="2"/>
      <c r="B171" s="10"/>
    </row>
    <row r="172" spans="1:2" x14ac:dyDescent="0.3">
      <c r="A172" s="2"/>
      <c r="B172" s="10"/>
    </row>
    <row r="173" spans="1:2" x14ac:dyDescent="0.3">
      <c r="A173" s="2"/>
      <c r="B173" s="10"/>
    </row>
    <row r="174" spans="1:2" x14ac:dyDescent="0.3">
      <c r="A174" s="2"/>
      <c r="B174" s="10"/>
    </row>
    <row r="175" spans="1:2" x14ac:dyDescent="0.3">
      <c r="A175" s="2"/>
      <c r="B175" s="10"/>
    </row>
    <row r="176" spans="1:2" x14ac:dyDescent="0.3">
      <c r="A176" s="2"/>
      <c r="B176" s="10"/>
    </row>
    <row r="177" spans="1:2" x14ac:dyDescent="0.3">
      <c r="A177" s="2"/>
      <c r="B177" s="10"/>
    </row>
    <row r="178" spans="1:2" x14ac:dyDescent="0.3">
      <c r="A178" s="2"/>
      <c r="B178" s="10"/>
    </row>
    <row r="179" spans="1:2" x14ac:dyDescent="0.3">
      <c r="A179" s="2"/>
      <c r="B179" s="10"/>
    </row>
    <row r="180" spans="1:2" x14ac:dyDescent="0.3">
      <c r="A180" s="2"/>
      <c r="B180" s="10"/>
    </row>
    <row r="181" spans="1:2" x14ac:dyDescent="0.3">
      <c r="A181" s="2"/>
      <c r="B181" s="10"/>
    </row>
    <row r="182" spans="1:2" x14ac:dyDescent="0.3">
      <c r="A182" s="2"/>
      <c r="B182" s="10"/>
    </row>
    <row r="183" spans="1:2" x14ac:dyDescent="0.3">
      <c r="A183" s="2"/>
      <c r="B183" s="10"/>
    </row>
    <row r="184" spans="1:2" x14ac:dyDescent="0.3">
      <c r="A184" s="2"/>
      <c r="B184" s="10"/>
    </row>
    <row r="185" spans="1:2" x14ac:dyDescent="0.3">
      <c r="A185" s="2"/>
      <c r="B185" s="10"/>
    </row>
    <row r="186" spans="1:2" x14ac:dyDescent="0.3">
      <c r="A186" s="2"/>
      <c r="B186" s="10"/>
    </row>
    <row r="187" spans="1:2" x14ac:dyDescent="0.3">
      <c r="A187" s="2"/>
      <c r="B187" s="10"/>
    </row>
    <row r="188" spans="1:2" x14ac:dyDescent="0.3">
      <c r="A188" s="2"/>
      <c r="B188" s="10"/>
    </row>
    <row r="189" spans="1:2" x14ac:dyDescent="0.3">
      <c r="A189" s="2"/>
      <c r="B189" s="10"/>
    </row>
    <row r="190" spans="1:2" x14ac:dyDescent="0.3">
      <c r="A190" s="2"/>
      <c r="B190" s="10"/>
    </row>
    <row r="191" spans="1:2" x14ac:dyDescent="0.3">
      <c r="A191" s="2"/>
      <c r="B191" s="10"/>
    </row>
    <row r="192" spans="1:2" x14ac:dyDescent="0.3">
      <c r="A192" s="2"/>
      <c r="B192" s="10"/>
    </row>
    <row r="193" spans="1:2" x14ac:dyDescent="0.3">
      <c r="A193" s="2"/>
      <c r="B193" s="10"/>
    </row>
    <row r="194" spans="1:2" x14ac:dyDescent="0.3">
      <c r="A194" s="2"/>
      <c r="B194" s="10"/>
    </row>
    <row r="195" spans="1:2" x14ac:dyDescent="0.3">
      <c r="A195" s="2"/>
      <c r="B195" s="10"/>
    </row>
    <row r="196" spans="1:2" x14ac:dyDescent="0.3">
      <c r="A196" s="2"/>
      <c r="B196" s="10"/>
    </row>
    <row r="197" spans="1:2" x14ac:dyDescent="0.3">
      <c r="A197" s="2"/>
      <c r="B197" s="10"/>
    </row>
    <row r="198" spans="1:2" x14ac:dyDescent="0.3">
      <c r="A198" s="2"/>
      <c r="B198" s="10"/>
    </row>
    <row r="199" spans="1:2" x14ac:dyDescent="0.3">
      <c r="A199" s="2"/>
      <c r="B199" s="10"/>
    </row>
    <row r="200" spans="1:2" x14ac:dyDescent="0.3">
      <c r="A200" s="2"/>
      <c r="B200" s="10"/>
    </row>
    <row r="201" spans="1:2" x14ac:dyDescent="0.3">
      <c r="A201" s="2"/>
      <c r="B201" s="10"/>
    </row>
    <row r="202" spans="1:2" x14ac:dyDescent="0.3">
      <c r="A202" s="2"/>
      <c r="B202" s="10"/>
    </row>
    <row r="203" spans="1:2" x14ac:dyDescent="0.3">
      <c r="A203" s="2"/>
      <c r="B203" s="10"/>
    </row>
    <row r="204" spans="1:2" x14ac:dyDescent="0.3">
      <c r="A204" s="2"/>
      <c r="B204" s="10"/>
    </row>
    <row r="205" spans="1:2" x14ac:dyDescent="0.3">
      <c r="A205" s="2"/>
      <c r="B205" s="10"/>
    </row>
    <row r="206" spans="1:2" x14ac:dyDescent="0.3">
      <c r="A206" s="2"/>
      <c r="B206" s="10"/>
    </row>
    <row r="207" spans="1:2" x14ac:dyDescent="0.3">
      <c r="A207" s="2"/>
      <c r="B207" s="10"/>
    </row>
    <row r="208" spans="1:2" x14ac:dyDescent="0.3">
      <c r="A208" s="2"/>
      <c r="B208" s="10"/>
    </row>
    <row r="209" spans="1:2" x14ac:dyDescent="0.3">
      <c r="A209" s="2"/>
      <c r="B209" s="10"/>
    </row>
    <row r="210" spans="1:2" x14ac:dyDescent="0.3">
      <c r="A210" s="2"/>
      <c r="B210" s="10"/>
    </row>
    <row r="211" spans="1:2" x14ac:dyDescent="0.3">
      <c r="A211" s="2"/>
      <c r="B211" s="10"/>
    </row>
    <row r="212" spans="1:2" x14ac:dyDescent="0.3">
      <c r="A212" s="2"/>
      <c r="B212" s="10"/>
    </row>
    <row r="213" spans="1:2" x14ac:dyDescent="0.3">
      <c r="A213" s="2"/>
      <c r="B213" s="10"/>
    </row>
    <row r="214" spans="1:2" x14ac:dyDescent="0.3">
      <c r="A214" s="2"/>
      <c r="B214" s="10"/>
    </row>
    <row r="215" spans="1:2" x14ac:dyDescent="0.3">
      <c r="A215" s="2"/>
      <c r="B215" s="10"/>
    </row>
    <row r="216" spans="1:2" x14ac:dyDescent="0.3">
      <c r="A216" s="2"/>
      <c r="B216" s="10"/>
    </row>
    <row r="217" spans="1:2" x14ac:dyDescent="0.3">
      <c r="A217" s="2"/>
      <c r="B217" s="10"/>
    </row>
    <row r="218" spans="1:2" x14ac:dyDescent="0.3">
      <c r="A218" s="2"/>
      <c r="B218" s="10"/>
    </row>
    <row r="219" spans="1:2" x14ac:dyDescent="0.3">
      <c r="A219" s="2"/>
      <c r="B219" s="10"/>
    </row>
    <row r="220" spans="1:2" x14ac:dyDescent="0.3">
      <c r="A220" s="2"/>
      <c r="B220" s="10"/>
    </row>
    <row r="221" spans="1:2" x14ac:dyDescent="0.3">
      <c r="A221" s="2"/>
      <c r="B221" s="10"/>
    </row>
    <row r="222" spans="1:2" x14ac:dyDescent="0.3">
      <c r="A222" s="2"/>
      <c r="B222" s="10"/>
    </row>
    <row r="223" spans="1:2" x14ac:dyDescent="0.3">
      <c r="A223" s="2"/>
      <c r="B223" s="10"/>
    </row>
    <row r="224" spans="1:2" x14ac:dyDescent="0.3">
      <c r="A224" s="2"/>
      <c r="B224" s="10"/>
    </row>
    <row r="225" spans="1:2" x14ac:dyDescent="0.3">
      <c r="A225" s="2"/>
      <c r="B225" s="10"/>
    </row>
    <row r="226" spans="1:2" x14ac:dyDescent="0.3">
      <c r="A226" s="2"/>
      <c r="B226" s="10"/>
    </row>
    <row r="227" spans="1:2" x14ac:dyDescent="0.3">
      <c r="A227" s="2"/>
      <c r="B227" s="10"/>
    </row>
    <row r="228" spans="1:2" x14ac:dyDescent="0.3">
      <c r="A228" s="2"/>
      <c r="B228" s="10"/>
    </row>
    <row r="229" spans="1:2" x14ac:dyDescent="0.3">
      <c r="A229" s="2"/>
      <c r="B229" s="10"/>
    </row>
    <row r="230" spans="1:2" x14ac:dyDescent="0.3">
      <c r="A230" s="2"/>
      <c r="B230" s="10"/>
    </row>
    <row r="231" spans="1:2" x14ac:dyDescent="0.3">
      <c r="A231" s="2"/>
      <c r="B231" s="10"/>
    </row>
    <row r="232" spans="1:2" x14ac:dyDescent="0.3">
      <c r="A232" s="2"/>
      <c r="B232" s="10"/>
    </row>
    <row r="233" spans="1:2" x14ac:dyDescent="0.3">
      <c r="A233" s="2"/>
      <c r="B233" s="10"/>
    </row>
    <row r="234" spans="1:2" x14ac:dyDescent="0.3">
      <c r="A234" s="2"/>
      <c r="B234" s="10"/>
    </row>
    <row r="235" spans="1:2" x14ac:dyDescent="0.3">
      <c r="A235" s="2"/>
      <c r="B235" s="10"/>
    </row>
    <row r="236" spans="1:2" x14ac:dyDescent="0.3">
      <c r="A236" s="2"/>
      <c r="B236" s="10"/>
    </row>
    <row r="237" spans="1:2" x14ac:dyDescent="0.3">
      <c r="A237" s="2"/>
      <c r="B237" s="10"/>
    </row>
    <row r="238" spans="1:2" x14ac:dyDescent="0.3">
      <c r="A238" s="2"/>
      <c r="B238" s="10"/>
    </row>
    <row r="239" spans="1:2" x14ac:dyDescent="0.3">
      <c r="A239" s="2"/>
      <c r="B239" s="10"/>
    </row>
    <row r="240" spans="1:2" x14ac:dyDescent="0.3">
      <c r="A240" s="2"/>
      <c r="B240" s="10"/>
    </row>
    <row r="241" spans="1:2" x14ac:dyDescent="0.3">
      <c r="A241" s="2"/>
      <c r="B241" s="10"/>
    </row>
    <row r="242" spans="1:2" x14ac:dyDescent="0.3">
      <c r="A242" s="2"/>
      <c r="B242" s="10"/>
    </row>
    <row r="243" spans="1:2" x14ac:dyDescent="0.3">
      <c r="A243" s="2"/>
      <c r="B243" s="10"/>
    </row>
    <row r="244" spans="1:2" x14ac:dyDescent="0.3">
      <c r="A244" s="2"/>
      <c r="B244" s="10"/>
    </row>
    <row r="245" spans="1:2" x14ac:dyDescent="0.3">
      <c r="A245" s="2"/>
      <c r="B245" s="10"/>
    </row>
    <row r="246" spans="1:2" x14ac:dyDescent="0.3">
      <c r="A246" s="2"/>
      <c r="B246" s="10"/>
    </row>
    <row r="247" spans="1:2" x14ac:dyDescent="0.3">
      <c r="A247" s="2"/>
      <c r="B247" s="10"/>
    </row>
    <row r="248" spans="1:2" x14ac:dyDescent="0.3">
      <c r="A248" s="2"/>
      <c r="B248" s="10"/>
    </row>
    <row r="249" spans="1:2" x14ac:dyDescent="0.3">
      <c r="A249" s="2"/>
      <c r="B249" s="10"/>
    </row>
    <row r="250" spans="1:2" x14ac:dyDescent="0.3">
      <c r="A250" s="2"/>
      <c r="B250" s="10"/>
    </row>
    <row r="251" spans="1:2" x14ac:dyDescent="0.3">
      <c r="A251" s="2"/>
      <c r="B251" s="10"/>
    </row>
    <row r="252" spans="1:2" x14ac:dyDescent="0.3">
      <c r="A252" s="2"/>
      <c r="B252" s="10"/>
    </row>
    <row r="253" spans="1:2" x14ac:dyDescent="0.3">
      <c r="A253" s="2"/>
      <c r="B253" s="10"/>
    </row>
    <row r="254" spans="1:2" x14ac:dyDescent="0.3">
      <c r="A254" s="2"/>
      <c r="B254" s="10"/>
    </row>
    <row r="255" spans="1:2" x14ac:dyDescent="0.3">
      <c r="A255" s="2"/>
      <c r="B255" s="10"/>
    </row>
    <row r="256" spans="1:2" x14ac:dyDescent="0.3">
      <c r="A256" s="2"/>
      <c r="B256" s="10"/>
    </row>
    <row r="257" spans="1:2" x14ac:dyDescent="0.3">
      <c r="A257" s="2"/>
      <c r="B257" s="10"/>
    </row>
    <row r="258" spans="1:2" x14ac:dyDescent="0.3">
      <c r="A258" s="2"/>
      <c r="B258" s="10"/>
    </row>
    <row r="259" spans="1:2" x14ac:dyDescent="0.3">
      <c r="A259" s="2"/>
      <c r="B259" s="10"/>
    </row>
    <row r="260" spans="1:2" x14ac:dyDescent="0.3">
      <c r="A260" s="2"/>
      <c r="B260" s="10"/>
    </row>
    <row r="261" spans="1:2" x14ac:dyDescent="0.3">
      <c r="A261" s="2"/>
      <c r="B261" s="10"/>
    </row>
    <row r="262" spans="1:2" x14ac:dyDescent="0.3">
      <c r="A262" s="2"/>
      <c r="B262" s="10"/>
    </row>
    <row r="263" spans="1:2" x14ac:dyDescent="0.3">
      <c r="A263" s="2"/>
      <c r="B263" s="10"/>
    </row>
    <row r="264" spans="1:2" x14ac:dyDescent="0.3">
      <c r="A264" s="2"/>
      <c r="B264" s="10"/>
    </row>
    <row r="265" spans="1:2" x14ac:dyDescent="0.3">
      <c r="A265" s="2"/>
      <c r="B265" s="10"/>
    </row>
    <row r="266" spans="1:2" x14ac:dyDescent="0.3">
      <c r="A266" s="2"/>
      <c r="B266" s="10"/>
    </row>
    <row r="267" spans="1:2" x14ac:dyDescent="0.3">
      <c r="A267" s="2"/>
      <c r="B267" s="10"/>
    </row>
    <row r="268" spans="1:2" x14ac:dyDescent="0.3">
      <c r="A268" s="2"/>
      <c r="B268" s="10"/>
    </row>
    <row r="269" spans="1:2" x14ac:dyDescent="0.3">
      <c r="A269" s="2"/>
      <c r="B269" s="10"/>
    </row>
    <row r="270" spans="1:2" x14ac:dyDescent="0.3">
      <c r="A270" s="2"/>
      <c r="B270" s="10"/>
    </row>
    <row r="271" spans="1:2" x14ac:dyDescent="0.3">
      <c r="A271" s="2"/>
      <c r="B271" s="10"/>
    </row>
    <row r="272" spans="1:2" x14ac:dyDescent="0.3">
      <c r="A272" s="2"/>
      <c r="B272" s="10"/>
    </row>
    <row r="273" spans="1:2" x14ac:dyDescent="0.3">
      <c r="A273" s="2"/>
      <c r="B273" s="10"/>
    </row>
    <row r="274" spans="1:2" x14ac:dyDescent="0.3">
      <c r="A274" s="2"/>
      <c r="B274" s="10"/>
    </row>
    <row r="275" spans="1:2" x14ac:dyDescent="0.3">
      <c r="A275" s="2"/>
      <c r="B275" s="10"/>
    </row>
    <row r="276" spans="1:2" x14ac:dyDescent="0.3">
      <c r="A276" s="2"/>
      <c r="B276" s="10"/>
    </row>
    <row r="277" spans="1:2" x14ac:dyDescent="0.3">
      <c r="A277" s="2"/>
      <c r="B277" s="10"/>
    </row>
    <row r="278" spans="1:2" x14ac:dyDescent="0.3">
      <c r="A278" s="2"/>
      <c r="B278" s="10"/>
    </row>
    <row r="279" spans="1:2" x14ac:dyDescent="0.3">
      <c r="A279" s="2"/>
      <c r="B279" s="10"/>
    </row>
    <row r="280" spans="1:2" x14ac:dyDescent="0.3">
      <c r="A280" s="2"/>
      <c r="B280" s="10"/>
    </row>
    <row r="281" spans="1:2" x14ac:dyDescent="0.3">
      <c r="A281" s="2"/>
      <c r="B281" s="10"/>
    </row>
    <row r="282" spans="1:2" x14ac:dyDescent="0.3">
      <c r="A282" s="2"/>
      <c r="B282" s="10"/>
    </row>
    <row r="283" spans="1:2" x14ac:dyDescent="0.3">
      <c r="A283" s="2"/>
      <c r="B283" s="10"/>
    </row>
    <row r="284" spans="1:2" x14ac:dyDescent="0.3">
      <c r="A284" s="2"/>
      <c r="B284" s="10"/>
    </row>
    <row r="285" spans="1:2" x14ac:dyDescent="0.3">
      <c r="A285" s="2"/>
      <c r="B285" s="10"/>
    </row>
    <row r="286" spans="1:2" x14ac:dyDescent="0.3">
      <c r="A286" s="2"/>
      <c r="B286" s="10"/>
    </row>
    <row r="287" spans="1:2" x14ac:dyDescent="0.3">
      <c r="A287" s="2"/>
      <c r="B287" s="10"/>
    </row>
    <row r="288" spans="1:2" x14ac:dyDescent="0.3">
      <c r="A288" s="2"/>
      <c r="B288" s="10"/>
    </row>
    <row r="289" spans="1:2" x14ac:dyDescent="0.3">
      <c r="A289" s="2"/>
      <c r="B289" s="10"/>
    </row>
    <row r="290" spans="1:2" x14ac:dyDescent="0.3">
      <c r="A290" s="2"/>
      <c r="B290" s="10"/>
    </row>
    <row r="291" spans="1:2" x14ac:dyDescent="0.3">
      <c r="A291" s="2"/>
      <c r="B291" s="10"/>
    </row>
    <row r="292" spans="1:2" x14ac:dyDescent="0.3">
      <c r="A292" s="2"/>
      <c r="B292" s="10"/>
    </row>
    <row r="293" spans="1:2" x14ac:dyDescent="0.3">
      <c r="A293" s="2"/>
      <c r="B293" s="10"/>
    </row>
    <row r="294" spans="1:2" x14ac:dyDescent="0.3">
      <c r="A294" s="2"/>
      <c r="B294" s="10"/>
    </row>
    <row r="295" spans="1:2" x14ac:dyDescent="0.3">
      <c r="A295" s="2"/>
      <c r="B295" s="10"/>
    </row>
    <row r="296" spans="1:2" x14ac:dyDescent="0.3">
      <c r="A296" s="2"/>
      <c r="B296" s="10"/>
    </row>
    <row r="297" spans="1:2" x14ac:dyDescent="0.3">
      <c r="A297" s="2"/>
      <c r="B297" s="10"/>
    </row>
    <row r="298" spans="1:2" x14ac:dyDescent="0.3">
      <c r="A298" s="2"/>
      <c r="B298" s="10"/>
    </row>
    <row r="299" spans="1:2" x14ac:dyDescent="0.3">
      <c r="A299" s="2"/>
      <c r="B299" s="10"/>
    </row>
    <row r="300" spans="1:2" x14ac:dyDescent="0.3">
      <c r="A300" s="2"/>
      <c r="B300" s="10"/>
    </row>
    <row r="301" spans="1:2" x14ac:dyDescent="0.3">
      <c r="A301" s="2"/>
      <c r="B301" s="10"/>
    </row>
    <row r="302" spans="1:2" x14ac:dyDescent="0.3">
      <c r="A302" s="2"/>
      <c r="B302" s="10"/>
    </row>
    <row r="303" spans="1:2" x14ac:dyDescent="0.3">
      <c r="A303" s="2"/>
      <c r="B303" s="10"/>
    </row>
    <row r="304" spans="1:2" x14ac:dyDescent="0.3">
      <c r="A304" s="2"/>
      <c r="B304" s="10"/>
    </row>
    <row r="305" spans="1:2" x14ac:dyDescent="0.3">
      <c r="A305" s="2"/>
      <c r="B305" s="10"/>
    </row>
    <row r="306" spans="1:2" x14ac:dyDescent="0.3">
      <c r="A306" s="2"/>
      <c r="B306" s="10"/>
    </row>
    <row r="307" spans="1:2" x14ac:dyDescent="0.3">
      <c r="A307" s="2"/>
      <c r="B307" s="10"/>
    </row>
    <row r="308" spans="1:2" x14ac:dyDescent="0.3">
      <c r="A308" s="2"/>
      <c r="B308" s="10"/>
    </row>
    <row r="309" spans="1:2" x14ac:dyDescent="0.3">
      <c r="A309" s="2"/>
      <c r="B309" s="10"/>
    </row>
    <row r="310" spans="1:2" x14ac:dyDescent="0.3">
      <c r="A310" s="2"/>
      <c r="B310" s="10"/>
    </row>
    <row r="311" spans="1:2" x14ac:dyDescent="0.3">
      <c r="A311" s="2"/>
      <c r="B311" s="10"/>
    </row>
    <row r="312" spans="1:2" x14ac:dyDescent="0.3">
      <c r="A312" s="2"/>
      <c r="B312" s="10"/>
    </row>
    <row r="313" spans="1:2" x14ac:dyDescent="0.3">
      <c r="A313" s="2"/>
      <c r="B313" s="10"/>
    </row>
    <row r="314" spans="1:2" x14ac:dyDescent="0.3">
      <c r="A314" s="2"/>
      <c r="B314" s="10"/>
    </row>
    <row r="315" spans="1:2" x14ac:dyDescent="0.3">
      <c r="A315" s="2"/>
      <c r="B315" s="10"/>
    </row>
    <row r="316" spans="1:2" x14ac:dyDescent="0.3">
      <c r="A316" s="2"/>
      <c r="B316" s="10"/>
    </row>
    <row r="317" spans="1:2" x14ac:dyDescent="0.3">
      <c r="A317" s="2"/>
      <c r="B317" s="10"/>
    </row>
    <row r="318" spans="1:2" x14ac:dyDescent="0.3">
      <c r="A318" s="2"/>
      <c r="B318" s="10"/>
    </row>
    <row r="319" spans="1:2" x14ac:dyDescent="0.3">
      <c r="A319" s="2"/>
      <c r="B319" s="10"/>
    </row>
    <row r="320" spans="1:2" x14ac:dyDescent="0.3">
      <c r="A320" s="2"/>
      <c r="B320" s="10"/>
    </row>
    <row r="321" spans="1:2" x14ac:dyDescent="0.3">
      <c r="A321" s="2"/>
      <c r="B321" s="10"/>
    </row>
    <row r="322" spans="1:2" x14ac:dyDescent="0.3">
      <c r="A322" s="2"/>
      <c r="B322" s="10"/>
    </row>
    <row r="323" spans="1:2" x14ac:dyDescent="0.3">
      <c r="A323" s="2"/>
      <c r="B323" s="10"/>
    </row>
    <row r="324" spans="1:2" x14ac:dyDescent="0.3">
      <c r="A324" s="2"/>
      <c r="B324" s="10"/>
    </row>
    <row r="325" spans="1:2" x14ac:dyDescent="0.3">
      <c r="A325" s="2"/>
      <c r="B325" s="10"/>
    </row>
    <row r="326" spans="1:2" x14ac:dyDescent="0.3">
      <c r="A326" s="2"/>
      <c r="B326" s="10"/>
    </row>
    <row r="327" spans="1:2" x14ac:dyDescent="0.3">
      <c r="A327" s="2"/>
      <c r="B327" s="10"/>
    </row>
    <row r="328" spans="1:2" x14ac:dyDescent="0.3">
      <c r="A328" s="2"/>
      <c r="B328" s="10"/>
    </row>
    <row r="329" spans="1:2" x14ac:dyDescent="0.3">
      <c r="A329" s="2"/>
      <c r="B329" s="10"/>
    </row>
    <row r="330" spans="1:2" x14ac:dyDescent="0.3">
      <c r="A330" s="2"/>
      <c r="B330" s="10"/>
    </row>
    <row r="331" spans="1:2" x14ac:dyDescent="0.3">
      <c r="A331" s="2"/>
      <c r="B331" s="10"/>
    </row>
    <row r="332" spans="1:2" x14ac:dyDescent="0.3">
      <c r="A332" s="2"/>
      <c r="B332" s="10"/>
    </row>
    <row r="333" spans="1:2" x14ac:dyDescent="0.3">
      <c r="A333" s="2"/>
      <c r="B333" s="10"/>
    </row>
    <row r="334" spans="1:2" x14ac:dyDescent="0.3">
      <c r="A334" s="2"/>
      <c r="B334" s="10"/>
    </row>
    <row r="335" spans="1:2" x14ac:dyDescent="0.3">
      <c r="A335" s="2"/>
      <c r="B335" s="10"/>
    </row>
    <row r="336" spans="1:2" x14ac:dyDescent="0.3">
      <c r="A336" s="2"/>
      <c r="B336" s="10"/>
    </row>
    <row r="337" spans="1:2" x14ac:dyDescent="0.3">
      <c r="A337" s="2"/>
      <c r="B337" s="10"/>
    </row>
    <row r="338" spans="1:2" x14ac:dyDescent="0.3">
      <c r="A338" s="2"/>
      <c r="B338" s="10"/>
    </row>
    <row r="339" spans="1:2" x14ac:dyDescent="0.3">
      <c r="A339" s="2"/>
      <c r="B339" s="10"/>
    </row>
    <row r="340" spans="1:2" x14ac:dyDescent="0.3">
      <c r="A340" s="2"/>
      <c r="B340" s="10"/>
    </row>
    <row r="341" spans="1:2" x14ac:dyDescent="0.3">
      <c r="A341" s="2"/>
      <c r="B341" s="10"/>
    </row>
    <row r="342" spans="1:2" x14ac:dyDescent="0.3">
      <c r="A342" s="2"/>
      <c r="B342" s="10"/>
    </row>
    <row r="343" spans="1:2" x14ac:dyDescent="0.3">
      <c r="A343" s="2"/>
      <c r="B343" s="10"/>
    </row>
    <row r="344" spans="1:2" x14ac:dyDescent="0.3">
      <c r="A344" s="2"/>
      <c r="B344" s="10"/>
    </row>
    <row r="345" spans="1:2" x14ac:dyDescent="0.3">
      <c r="A345" s="2"/>
      <c r="B345" s="10"/>
    </row>
    <row r="346" spans="1:2" x14ac:dyDescent="0.3">
      <c r="A346" s="2"/>
      <c r="B346" s="10"/>
    </row>
    <row r="347" spans="1:2" x14ac:dyDescent="0.3">
      <c r="A347" s="2"/>
      <c r="B347" s="10"/>
    </row>
    <row r="348" spans="1:2" x14ac:dyDescent="0.3">
      <c r="A348" s="2"/>
      <c r="B348" s="10"/>
    </row>
    <row r="349" spans="1:2" x14ac:dyDescent="0.3">
      <c r="A349" s="2"/>
      <c r="B349" s="10"/>
    </row>
    <row r="350" spans="1:2" x14ac:dyDescent="0.3">
      <c r="A350" s="2"/>
      <c r="B350" s="10"/>
    </row>
    <row r="351" spans="1:2" x14ac:dyDescent="0.3">
      <c r="A351" s="2"/>
      <c r="B351" s="10"/>
    </row>
    <row r="352" spans="1:2" x14ac:dyDescent="0.3">
      <c r="A352" s="2"/>
      <c r="B352" s="10"/>
    </row>
    <row r="353" spans="1:2" x14ac:dyDescent="0.3">
      <c r="A353" s="2"/>
      <c r="B353" s="10"/>
    </row>
    <row r="354" spans="1:2" x14ac:dyDescent="0.3">
      <c r="A354" s="2"/>
      <c r="B354" s="10"/>
    </row>
    <row r="355" spans="1:2" x14ac:dyDescent="0.3">
      <c r="A355" s="2"/>
      <c r="B355" s="10"/>
    </row>
    <row r="356" spans="1:2" x14ac:dyDescent="0.3">
      <c r="A356" s="2"/>
      <c r="B356" s="10"/>
    </row>
    <row r="357" spans="1:2" x14ac:dyDescent="0.3">
      <c r="A357" s="2"/>
      <c r="B357" s="10"/>
    </row>
    <row r="358" spans="1:2" x14ac:dyDescent="0.3">
      <c r="A358" s="2"/>
      <c r="B358" s="10"/>
    </row>
    <row r="359" spans="1:2" x14ac:dyDescent="0.3">
      <c r="A359" s="2"/>
      <c r="B359" s="10"/>
    </row>
    <row r="360" spans="1:2" x14ac:dyDescent="0.3">
      <c r="A360" s="2"/>
      <c r="B360" s="10"/>
    </row>
    <row r="361" spans="1:2" x14ac:dyDescent="0.3">
      <c r="A361" s="2"/>
      <c r="B361" s="10"/>
    </row>
    <row r="362" spans="1:2" x14ac:dyDescent="0.3">
      <c r="A362" s="2"/>
      <c r="B362" s="10"/>
    </row>
    <row r="363" spans="1:2" x14ac:dyDescent="0.3">
      <c r="A363" s="2"/>
      <c r="B363" s="10"/>
    </row>
    <row r="364" spans="1:2" x14ac:dyDescent="0.3">
      <c r="A364" s="2"/>
      <c r="B364" s="10"/>
    </row>
    <row r="365" spans="1:2" x14ac:dyDescent="0.3">
      <c r="A365" s="2"/>
      <c r="B365" s="10"/>
    </row>
    <row r="366" spans="1:2" x14ac:dyDescent="0.3">
      <c r="A366" s="2"/>
      <c r="B366" s="10"/>
    </row>
    <row r="367" spans="1:2" x14ac:dyDescent="0.3">
      <c r="A367" s="2"/>
      <c r="B367" s="10"/>
    </row>
    <row r="368" spans="1:2" x14ac:dyDescent="0.3">
      <c r="A368" s="2"/>
      <c r="B368" s="10"/>
    </row>
    <row r="369" spans="1:2" x14ac:dyDescent="0.3">
      <c r="A369" s="2"/>
      <c r="B369" s="10"/>
    </row>
    <row r="370" spans="1:2" x14ac:dyDescent="0.3">
      <c r="A370" s="2"/>
      <c r="B370" s="10"/>
    </row>
    <row r="371" spans="1:2" x14ac:dyDescent="0.3">
      <c r="A371" s="2"/>
      <c r="B371" s="10"/>
    </row>
    <row r="372" spans="1:2" x14ac:dyDescent="0.3">
      <c r="A372" s="2"/>
      <c r="B372" s="10"/>
    </row>
    <row r="373" spans="1:2" x14ac:dyDescent="0.3">
      <c r="A373" s="2"/>
      <c r="B373" s="10"/>
    </row>
    <row r="374" spans="1:2" x14ac:dyDescent="0.3">
      <c r="A374" s="2"/>
      <c r="B374" s="10"/>
    </row>
    <row r="375" spans="1:2" x14ac:dyDescent="0.3">
      <c r="A375" s="2"/>
      <c r="B375" s="10"/>
    </row>
    <row r="376" spans="1:2" x14ac:dyDescent="0.3">
      <c r="A376" s="2"/>
      <c r="B376" s="10"/>
    </row>
    <row r="377" spans="1:2" x14ac:dyDescent="0.3">
      <c r="A377" s="2"/>
      <c r="B377" s="10"/>
    </row>
    <row r="378" spans="1:2" x14ac:dyDescent="0.3">
      <c r="A378" s="2"/>
      <c r="B378" s="10"/>
    </row>
    <row r="379" spans="1:2" x14ac:dyDescent="0.3">
      <c r="A379" s="2"/>
      <c r="B379" s="10"/>
    </row>
    <row r="380" spans="1:2" x14ac:dyDescent="0.3">
      <c r="A380" s="2"/>
      <c r="B380" s="10"/>
    </row>
    <row r="381" spans="1:2" x14ac:dyDescent="0.3">
      <c r="A381" s="2"/>
      <c r="B381" s="10"/>
    </row>
    <row r="382" spans="1:2" x14ac:dyDescent="0.3">
      <c r="A382" s="2"/>
      <c r="B382" s="10"/>
    </row>
    <row r="383" spans="1:2" x14ac:dyDescent="0.3">
      <c r="A383" s="2"/>
      <c r="B383" s="10"/>
    </row>
    <row r="384" spans="1:2" x14ac:dyDescent="0.3">
      <c r="A384" s="2"/>
      <c r="B384" s="10"/>
    </row>
    <row r="385" spans="1:2" x14ac:dyDescent="0.3">
      <c r="A385" s="2"/>
      <c r="B385" s="10"/>
    </row>
    <row r="386" spans="1:2" x14ac:dyDescent="0.3">
      <c r="A386" s="2"/>
      <c r="B386" s="10"/>
    </row>
    <row r="387" spans="1:2" x14ac:dyDescent="0.3">
      <c r="A387" s="2"/>
      <c r="B387" s="10"/>
    </row>
    <row r="388" spans="1:2" x14ac:dyDescent="0.3">
      <c r="A388" s="2"/>
      <c r="B388" s="10"/>
    </row>
    <row r="389" spans="1:2" x14ac:dyDescent="0.3">
      <c r="A389" s="2"/>
      <c r="B389" s="10"/>
    </row>
    <row r="390" spans="1:2" x14ac:dyDescent="0.3">
      <c r="A390" s="2"/>
      <c r="B390" s="10"/>
    </row>
    <row r="391" spans="1:2" x14ac:dyDescent="0.3">
      <c r="A391" s="2"/>
      <c r="B391" s="10"/>
    </row>
    <row r="392" spans="1:2" x14ac:dyDescent="0.3">
      <c r="A392" s="2"/>
      <c r="B392" s="10"/>
    </row>
    <row r="393" spans="1:2" x14ac:dyDescent="0.3">
      <c r="A393" s="2"/>
      <c r="B393" s="10"/>
    </row>
    <row r="394" spans="1:2" x14ac:dyDescent="0.3">
      <c r="A394" s="2"/>
      <c r="B394" s="10"/>
    </row>
    <row r="395" spans="1:2" x14ac:dyDescent="0.3">
      <c r="A395" s="2"/>
      <c r="B395" s="10"/>
    </row>
    <row r="396" spans="1:2" x14ac:dyDescent="0.3">
      <c r="A396" s="2"/>
      <c r="B396" s="10"/>
    </row>
    <row r="397" spans="1:2" x14ac:dyDescent="0.3">
      <c r="A397" s="2"/>
      <c r="B397" s="10"/>
    </row>
    <row r="398" spans="1:2" x14ac:dyDescent="0.3">
      <c r="A398" s="2"/>
      <c r="B398" s="10"/>
    </row>
    <row r="399" spans="1:2" x14ac:dyDescent="0.3">
      <c r="A399" s="2"/>
      <c r="B399" s="10"/>
    </row>
    <row r="400" spans="1:2" x14ac:dyDescent="0.3">
      <c r="A400" s="2"/>
      <c r="B400" s="10"/>
    </row>
    <row r="401" spans="1:2" x14ac:dyDescent="0.3">
      <c r="A401" s="2"/>
      <c r="B401" s="10"/>
    </row>
    <row r="402" spans="1:2" x14ac:dyDescent="0.3">
      <c r="A402" s="2"/>
      <c r="B402" s="10"/>
    </row>
    <row r="403" spans="1:2" x14ac:dyDescent="0.3">
      <c r="A403" s="2"/>
      <c r="B403" s="10"/>
    </row>
    <row r="404" spans="1:2" x14ac:dyDescent="0.3">
      <c r="A404" s="2"/>
      <c r="B404" s="10"/>
    </row>
    <row r="405" spans="1:2" x14ac:dyDescent="0.3">
      <c r="A405" s="2"/>
      <c r="B405" s="10"/>
    </row>
    <row r="406" spans="1:2" x14ac:dyDescent="0.3">
      <c r="A406" s="2"/>
      <c r="B406" s="10"/>
    </row>
    <row r="407" spans="1:2" x14ac:dyDescent="0.3">
      <c r="A407" s="2"/>
      <c r="B407" s="10"/>
    </row>
    <row r="408" spans="1:2" x14ac:dyDescent="0.3">
      <c r="A408" s="2"/>
      <c r="B408" s="10"/>
    </row>
    <row r="409" spans="1:2" x14ac:dyDescent="0.3">
      <c r="A409" s="2"/>
      <c r="B409" s="10"/>
    </row>
    <row r="410" spans="1:2" x14ac:dyDescent="0.3">
      <c r="A410" s="2"/>
      <c r="B410" s="10"/>
    </row>
    <row r="411" spans="1:2" x14ac:dyDescent="0.3">
      <c r="A411" s="2"/>
      <c r="B411" s="10"/>
    </row>
    <row r="412" spans="1:2" x14ac:dyDescent="0.3">
      <c r="A412" s="2"/>
      <c r="B412" s="10"/>
    </row>
    <row r="413" spans="1:2" x14ac:dyDescent="0.3">
      <c r="A413" s="2"/>
      <c r="B413" s="10"/>
    </row>
    <row r="414" spans="1:2" x14ac:dyDescent="0.3">
      <c r="A414" s="2"/>
      <c r="B414" s="10"/>
    </row>
    <row r="415" spans="1:2" x14ac:dyDescent="0.3">
      <c r="A415" s="2"/>
      <c r="B415" s="10"/>
    </row>
    <row r="416" spans="1:2" x14ac:dyDescent="0.3">
      <c r="A416" s="2"/>
      <c r="B416" s="10"/>
    </row>
    <row r="417" spans="1:2" x14ac:dyDescent="0.3">
      <c r="A417" s="2"/>
      <c r="B417" s="10"/>
    </row>
    <row r="418" spans="1:2" x14ac:dyDescent="0.3">
      <c r="A418" s="2"/>
      <c r="B418" s="10"/>
    </row>
    <row r="419" spans="1:2" x14ac:dyDescent="0.3">
      <c r="A419" s="2"/>
      <c r="B419" s="10"/>
    </row>
    <row r="420" spans="1:2" x14ac:dyDescent="0.3">
      <c r="A420" s="2"/>
      <c r="B420" s="10"/>
    </row>
    <row r="421" spans="1:2" x14ac:dyDescent="0.3">
      <c r="A421" s="2"/>
      <c r="B421" s="10"/>
    </row>
    <row r="422" spans="1:2" x14ac:dyDescent="0.3">
      <c r="A422" s="2"/>
      <c r="B422" s="10"/>
    </row>
    <row r="423" spans="1:2" x14ac:dyDescent="0.3">
      <c r="A423" s="2"/>
      <c r="B423" s="10"/>
    </row>
    <row r="424" spans="1:2" x14ac:dyDescent="0.3">
      <c r="A424" s="2"/>
      <c r="B424" s="10"/>
    </row>
    <row r="425" spans="1:2" x14ac:dyDescent="0.3">
      <c r="A425" s="2"/>
      <c r="B425" s="10"/>
    </row>
    <row r="426" spans="1:2" x14ac:dyDescent="0.3">
      <c r="A426" s="2"/>
      <c r="B426" s="10"/>
    </row>
    <row r="427" spans="1:2" x14ac:dyDescent="0.3">
      <c r="A427" s="2"/>
      <c r="B427" s="10"/>
    </row>
    <row r="428" spans="1:2" x14ac:dyDescent="0.3">
      <c r="A428" s="2"/>
      <c r="B428" s="10"/>
    </row>
    <row r="429" spans="1:2" x14ac:dyDescent="0.3">
      <c r="A429" s="2"/>
      <c r="B429" s="10"/>
    </row>
    <row r="430" spans="1:2" x14ac:dyDescent="0.3">
      <c r="A430" s="2"/>
      <c r="B430" s="10"/>
    </row>
    <row r="431" spans="1:2" x14ac:dyDescent="0.3">
      <c r="A431" s="2"/>
      <c r="B431" s="10"/>
    </row>
    <row r="432" spans="1:2" x14ac:dyDescent="0.3">
      <c r="A432" s="2"/>
      <c r="B432" s="10"/>
    </row>
    <row r="433" spans="1:2" x14ac:dyDescent="0.3">
      <c r="A433" s="2"/>
      <c r="B433" s="10"/>
    </row>
    <row r="434" spans="1:2" x14ac:dyDescent="0.3">
      <c r="A434" s="2"/>
      <c r="B434" s="10"/>
    </row>
    <row r="435" spans="1:2" x14ac:dyDescent="0.3">
      <c r="A435" s="2"/>
      <c r="B435" s="10"/>
    </row>
    <row r="436" spans="1:2" x14ac:dyDescent="0.3">
      <c r="A436" s="2"/>
      <c r="B436" s="10"/>
    </row>
    <row r="437" spans="1:2" x14ac:dyDescent="0.3">
      <c r="A437" s="2"/>
      <c r="B437" s="10"/>
    </row>
    <row r="438" spans="1:2" x14ac:dyDescent="0.3">
      <c r="A438" s="2"/>
      <c r="B438" s="10"/>
    </row>
    <row r="439" spans="1:2" x14ac:dyDescent="0.3">
      <c r="A439" s="2"/>
      <c r="B439" s="10"/>
    </row>
    <row r="440" spans="1:2" x14ac:dyDescent="0.3">
      <c r="A440" s="2"/>
      <c r="B440" s="10"/>
    </row>
    <row r="441" spans="1:2" x14ac:dyDescent="0.3">
      <c r="A441" s="2"/>
      <c r="B441" s="10"/>
    </row>
    <row r="442" spans="1:2" x14ac:dyDescent="0.3">
      <c r="A442" s="2"/>
      <c r="B442" s="10"/>
    </row>
    <row r="443" spans="1:2" x14ac:dyDescent="0.3">
      <c r="A443" s="2"/>
      <c r="B443" s="10"/>
    </row>
    <row r="444" spans="1:2" x14ac:dyDescent="0.3">
      <c r="A444" s="2"/>
      <c r="B444" s="10"/>
    </row>
    <row r="445" spans="1:2" x14ac:dyDescent="0.3">
      <c r="A445" s="2"/>
      <c r="B445" s="10"/>
    </row>
    <row r="446" spans="1:2" x14ac:dyDescent="0.3">
      <c r="A446" s="2"/>
      <c r="B446" s="10"/>
    </row>
    <row r="447" spans="1:2" x14ac:dyDescent="0.3">
      <c r="A447" s="2"/>
      <c r="B447" s="10"/>
    </row>
    <row r="448" spans="1:2" x14ac:dyDescent="0.3">
      <c r="A448" s="2"/>
      <c r="B448" s="10"/>
    </row>
    <row r="449" spans="1:2" x14ac:dyDescent="0.3">
      <c r="A449" s="2"/>
      <c r="B449" s="10"/>
    </row>
    <row r="450" spans="1:2" x14ac:dyDescent="0.3">
      <c r="A450" s="2"/>
      <c r="B450" s="10"/>
    </row>
    <row r="451" spans="1:2" x14ac:dyDescent="0.3">
      <c r="A451" s="2"/>
      <c r="B451" s="10"/>
    </row>
    <row r="452" spans="1:2" x14ac:dyDescent="0.3">
      <c r="A452" s="2"/>
      <c r="B452" s="10"/>
    </row>
    <row r="453" spans="1:2" x14ac:dyDescent="0.3">
      <c r="A453" s="2"/>
      <c r="B453" s="10"/>
    </row>
    <row r="454" spans="1:2" x14ac:dyDescent="0.3">
      <c r="A454" s="2"/>
      <c r="B454" s="10"/>
    </row>
    <row r="455" spans="1:2" x14ac:dyDescent="0.3">
      <c r="A455" s="2"/>
      <c r="B455" s="10"/>
    </row>
    <row r="456" spans="1:2" x14ac:dyDescent="0.3">
      <c r="A456" s="2"/>
      <c r="B456" s="10"/>
    </row>
    <row r="457" spans="1:2" x14ac:dyDescent="0.3">
      <c r="A457" s="2"/>
      <c r="B457" s="10"/>
    </row>
    <row r="458" spans="1:2" x14ac:dyDescent="0.3">
      <c r="A458" s="2"/>
      <c r="B458" s="10"/>
    </row>
    <row r="459" spans="1:2" x14ac:dyDescent="0.3">
      <c r="A459" s="2"/>
      <c r="B459" s="10"/>
    </row>
    <row r="460" spans="1:2" x14ac:dyDescent="0.3">
      <c r="A460" s="2"/>
      <c r="B460" s="10"/>
    </row>
    <row r="461" spans="1:2" x14ac:dyDescent="0.3">
      <c r="A461" s="2"/>
      <c r="B461" s="10"/>
    </row>
    <row r="462" spans="1:2" x14ac:dyDescent="0.3">
      <c r="A462" s="2"/>
      <c r="B462" s="10"/>
    </row>
    <row r="463" spans="1:2" x14ac:dyDescent="0.3">
      <c r="A463" s="2"/>
      <c r="B463" s="10"/>
    </row>
    <row r="464" spans="1:2" x14ac:dyDescent="0.3">
      <c r="A464" s="2"/>
      <c r="B464" s="10"/>
    </row>
    <row r="465" spans="1:2" x14ac:dyDescent="0.3">
      <c r="A465" s="2"/>
      <c r="B465" s="10"/>
    </row>
    <row r="466" spans="1:2" x14ac:dyDescent="0.3">
      <c r="A466" s="2"/>
      <c r="B466" s="10"/>
    </row>
    <row r="467" spans="1:2" x14ac:dyDescent="0.3">
      <c r="A467" s="2"/>
      <c r="B467" s="10"/>
    </row>
    <row r="468" spans="1:2" x14ac:dyDescent="0.3">
      <c r="A468" s="2"/>
      <c r="B468" s="10"/>
    </row>
    <row r="469" spans="1:2" x14ac:dyDescent="0.3">
      <c r="A469" s="2"/>
      <c r="B469" s="10"/>
    </row>
    <row r="470" spans="1:2" x14ac:dyDescent="0.3">
      <c r="A470" s="2"/>
      <c r="B470" s="10"/>
    </row>
    <row r="471" spans="1:2" x14ac:dyDescent="0.3">
      <c r="A471" s="2"/>
      <c r="B471" s="10"/>
    </row>
    <row r="472" spans="1:2" x14ac:dyDescent="0.3">
      <c r="A472" s="2"/>
      <c r="B472" s="10"/>
    </row>
    <row r="473" spans="1:2" x14ac:dyDescent="0.3">
      <c r="A473" s="2"/>
      <c r="B473" s="10"/>
    </row>
    <row r="474" spans="1:2" x14ac:dyDescent="0.3">
      <c r="A474" s="2"/>
      <c r="B474" s="10"/>
    </row>
    <row r="475" spans="1:2" x14ac:dyDescent="0.3">
      <c r="A475" s="2"/>
      <c r="B475" s="10"/>
    </row>
    <row r="476" spans="1:2" x14ac:dyDescent="0.3">
      <c r="A476" s="2"/>
      <c r="B476" s="10"/>
    </row>
    <row r="477" spans="1:2" x14ac:dyDescent="0.3">
      <c r="A477" s="2"/>
      <c r="B477" s="10"/>
    </row>
    <row r="478" spans="1:2" x14ac:dyDescent="0.3">
      <c r="A478" s="2"/>
      <c r="B478" s="10"/>
    </row>
    <row r="479" spans="1:2" x14ac:dyDescent="0.3">
      <c r="A479" s="2"/>
      <c r="B479" s="10"/>
    </row>
    <row r="480" spans="1:2" x14ac:dyDescent="0.3">
      <c r="A480" s="2"/>
      <c r="B480" s="10"/>
    </row>
    <row r="481" spans="1:2" x14ac:dyDescent="0.3">
      <c r="A481" s="2"/>
      <c r="B481" s="10"/>
    </row>
    <row r="482" spans="1:2" x14ac:dyDescent="0.3">
      <c r="A482" s="2"/>
      <c r="B482" s="10"/>
    </row>
    <row r="483" spans="1:2" x14ac:dyDescent="0.3">
      <c r="A483" s="2"/>
      <c r="B483" s="10"/>
    </row>
    <row r="484" spans="1:2" x14ac:dyDescent="0.3">
      <c r="A484" s="2"/>
      <c r="B484" s="10"/>
    </row>
    <row r="485" spans="1:2" x14ac:dyDescent="0.3">
      <c r="A485" s="2"/>
      <c r="B485" s="10"/>
    </row>
    <row r="486" spans="1:2" x14ac:dyDescent="0.3">
      <c r="A486" s="2"/>
      <c r="B486" s="10"/>
    </row>
    <row r="487" spans="1:2" x14ac:dyDescent="0.3">
      <c r="A487" s="2"/>
      <c r="B487" s="10"/>
    </row>
    <row r="488" spans="1:2" x14ac:dyDescent="0.3">
      <c r="A488" s="2"/>
      <c r="B488" s="10"/>
    </row>
    <row r="489" spans="1:2" x14ac:dyDescent="0.3">
      <c r="A489" s="2"/>
      <c r="B489" s="10"/>
    </row>
    <row r="490" spans="1:2" x14ac:dyDescent="0.3">
      <c r="A490" s="2"/>
      <c r="B490" s="10"/>
    </row>
    <row r="491" spans="1:2" x14ac:dyDescent="0.3">
      <c r="A491" s="2"/>
      <c r="B491" s="10"/>
    </row>
    <row r="492" spans="1:2" x14ac:dyDescent="0.3">
      <c r="A492" s="2"/>
      <c r="B492" s="10"/>
    </row>
    <row r="493" spans="1:2" x14ac:dyDescent="0.3">
      <c r="A493" s="2"/>
      <c r="B493" s="10"/>
    </row>
    <row r="494" spans="1:2" x14ac:dyDescent="0.3">
      <c r="A494" s="2"/>
      <c r="B494" s="10"/>
    </row>
    <row r="495" spans="1:2" x14ac:dyDescent="0.3">
      <c r="A495" s="2"/>
      <c r="B495" s="10"/>
    </row>
    <row r="496" spans="1:2" x14ac:dyDescent="0.3">
      <c r="A496" s="2"/>
      <c r="B496" s="10"/>
    </row>
    <row r="497" spans="1:2" x14ac:dyDescent="0.3">
      <c r="A497" s="2"/>
      <c r="B497" s="10"/>
    </row>
    <row r="498" spans="1:2" x14ac:dyDescent="0.3">
      <c r="A498" s="2"/>
      <c r="B498" s="10"/>
    </row>
    <row r="499" spans="1:2" x14ac:dyDescent="0.3">
      <c r="A499" s="2"/>
      <c r="B499" s="10"/>
    </row>
    <row r="500" spans="1:2" x14ac:dyDescent="0.3">
      <c r="A500" s="2"/>
      <c r="B500" s="10"/>
    </row>
    <row r="501" spans="1:2" x14ac:dyDescent="0.3">
      <c r="A501" s="2"/>
      <c r="B501" s="10"/>
    </row>
    <row r="502" spans="1:2" x14ac:dyDescent="0.3">
      <c r="A502" s="2"/>
      <c r="B502" s="10"/>
    </row>
    <row r="503" spans="1:2" x14ac:dyDescent="0.3">
      <c r="A503" s="2"/>
      <c r="B503" s="10"/>
    </row>
    <row r="504" spans="1:2" x14ac:dyDescent="0.3">
      <c r="A504" s="2"/>
      <c r="B504" s="10"/>
    </row>
    <row r="505" spans="1:2" x14ac:dyDescent="0.3">
      <c r="A505" s="2"/>
      <c r="B505" s="10"/>
    </row>
    <row r="506" spans="1:2" x14ac:dyDescent="0.3">
      <c r="A506" s="2"/>
      <c r="B506" s="10"/>
    </row>
    <row r="507" spans="1:2" x14ac:dyDescent="0.3">
      <c r="A507" s="2"/>
      <c r="B507" s="10"/>
    </row>
    <row r="508" spans="1:2" x14ac:dyDescent="0.3">
      <c r="A508" s="2"/>
      <c r="B508" s="10"/>
    </row>
    <row r="509" spans="1:2" x14ac:dyDescent="0.3">
      <c r="A509" s="2"/>
      <c r="B509" s="10"/>
    </row>
    <row r="510" spans="1:2" x14ac:dyDescent="0.3">
      <c r="A510" s="2"/>
      <c r="B510" s="10"/>
    </row>
    <row r="511" spans="1:2" x14ac:dyDescent="0.3">
      <c r="A511" s="2"/>
      <c r="B511" s="10"/>
    </row>
    <row r="512" spans="1:2" x14ac:dyDescent="0.3">
      <c r="A512" s="2"/>
      <c r="B512" s="10"/>
    </row>
    <row r="513" spans="1:2" x14ac:dyDescent="0.3">
      <c r="A513" s="2"/>
      <c r="B513" s="10"/>
    </row>
    <row r="514" spans="1:2" x14ac:dyDescent="0.3">
      <c r="A514" s="2"/>
      <c r="B514" s="10"/>
    </row>
    <row r="515" spans="1:2" x14ac:dyDescent="0.3">
      <c r="A515" s="2"/>
      <c r="B515" s="10"/>
    </row>
    <row r="516" spans="1:2" x14ac:dyDescent="0.3">
      <c r="A516" s="2"/>
      <c r="B516" s="10"/>
    </row>
    <row r="517" spans="1:2" x14ac:dyDescent="0.3">
      <c r="A517" s="2"/>
      <c r="B517" s="10"/>
    </row>
    <row r="518" spans="1:2" x14ac:dyDescent="0.3">
      <c r="A518" s="2"/>
      <c r="B518" s="10"/>
    </row>
    <row r="519" spans="1:2" x14ac:dyDescent="0.3">
      <c r="A519" s="2"/>
      <c r="B519" s="10"/>
    </row>
    <row r="520" spans="1:2" x14ac:dyDescent="0.3">
      <c r="A520" s="2"/>
      <c r="B520" s="10"/>
    </row>
    <row r="521" spans="1:2" x14ac:dyDescent="0.3">
      <c r="A521" s="2"/>
      <c r="B521" s="10"/>
    </row>
    <row r="522" spans="1:2" x14ac:dyDescent="0.3">
      <c r="A522" s="2"/>
      <c r="B522" s="10"/>
    </row>
    <row r="523" spans="1:2" x14ac:dyDescent="0.3">
      <c r="A523" s="2"/>
      <c r="B523" s="10"/>
    </row>
    <row r="524" spans="1:2" x14ac:dyDescent="0.3">
      <c r="A524" s="2"/>
      <c r="B524" s="10"/>
    </row>
    <row r="525" spans="1:2" x14ac:dyDescent="0.3">
      <c r="A525" s="2"/>
      <c r="B525" s="10"/>
    </row>
    <row r="526" spans="1:2" x14ac:dyDescent="0.3">
      <c r="A526" s="2"/>
      <c r="B526" s="10"/>
    </row>
    <row r="527" spans="1:2" x14ac:dyDescent="0.3">
      <c r="A527" s="2"/>
      <c r="B527" s="10"/>
    </row>
    <row r="528" spans="1:2" x14ac:dyDescent="0.3">
      <c r="A528" s="2"/>
      <c r="B528" s="10"/>
    </row>
    <row r="529" spans="1:2" x14ac:dyDescent="0.3">
      <c r="A529" s="2"/>
      <c r="B529" s="10"/>
    </row>
    <row r="530" spans="1:2" x14ac:dyDescent="0.3">
      <c r="A530" s="2"/>
      <c r="B530" s="10"/>
    </row>
    <row r="531" spans="1:2" x14ac:dyDescent="0.3">
      <c r="A531" s="2"/>
      <c r="B531" s="10"/>
    </row>
    <row r="532" spans="1:2" x14ac:dyDescent="0.3">
      <c r="A532" s="2"/>
      <c r="B532" s="10"/>
    </row>
    <row r="533" spans="1:2" x14ac:dyDescent="0.3">
      <c r="A533" s="2"/>
      <c r="B533" s="10"/>
    </row>
    <row r="534" spans="1:2" x14ac:dyDescent="0.3">
      <c r="A534" s="2"/>
      <c r="B534" s="10"/>
    </row>
    <row r="535" spans="1:2" x14ac:dyDescent="0.3">
      <c r="A535" s="2"/>
      <c r="B535" s="10"/>
    </row>
    <row r="536" spans="1:2" x14ac:dyDescent="0.3">
      <c r="A536" s="2"/>
      <c r="B536" s="10"/>
    </row>
    <row r="537" spans="1:2" x14ac:dyDescent="0.3">
      <c r="A537" s="2"/>
      <c r="B537" s="10"/>
    </row>
    <row r="538" spans="1:2" x14ac:dyDescent="0.3">
      <c r="A538" s="2"/>
      <c r="B538" s="10"/>
    </row>
    <row r="539" spans="1:2" x14ac:dyDescent="0.3">
      <c r="A539" s="2"/>
      <c r="B539" s="10"/>
    </row>
    <row r="540" spans="1:2" x14ac:dyDescent="0.3">
      <c r="A540" s="2"/>
      <c r="B540" s="10"/>
    </row>
    <row r="541" spans="1:2" x14ac:dyDescent="0.3">
      <c r="A541" s="2"/>
      <c r="B541" s="10"/>
    </row>
    <row r="542" spans="1:2" x14ac:dyDescent="0.3">
      <c r="A542" s="2"/>
      <c r="B542" s="10"/>
    </row>
    <row r="543" spans="1:2" x14ac:dyDescent="0.3">
      <c r="A543" s="2"/>
      <c r="B543" s="10"/>
    </row>
    <row r="544" spans="1:2" x14ac:dyDescent="0.3">
      <c r="A544" s="2"/>
      <c r="B544" s="10"/>
    </row>
    <row r="545" spans="1:2" x14ac:dyDescent="0.3">
      <c r="A545" s="2"/>
      <c r="B545" s="10"/>
    </row>
    <row r="546" spans="1:2" x14ac:dyDescent="0.3">
      <c r="A546" s="2"/>
      <c r="B546" s="10"/>
    </row>
    <row r="547" spans="1:2" x14ac:dyDescent="0.3">
      <c r="A547" s="2"/>
      <c r="B547" s="10"/>
    </row>
    <row r="548" spans="1:2" x14ac:dyDescent="0.3">
      <c r="A548" s="2"/>
      <c r="B548" s="10"/>
    </row>
    <row r="549" spans="1:2" x14ac:dyDescent="0.3">
      <c r="A549" s="2"/>
      <c r="B549" s="10"/>
    </row>
    <row r="550" spans="1:2" x14ac:dyDescent="0.3">
      <c r="A550" s="2"/>
      <c r="B550" s="10"/>
    </row>
    <row r="551" spans="1:2" x14ac:dyDescent="0.3">
      <c r="A551" s="2"/>
      <c r="B551" s="10"/>
    </row>
    <row r="552" spans="1:2" x14ac:dyDescent="0.3">
      <c r="A552" s="2"/>
      <c r="B552" s="10"/>
    </row>
    <row r="553" spans="1:2" x14ac:dyDescent="0.3">
      <c r="A553" s="2"/>
      <c r="B553" s="10"/>
    </row>
    <row r="554" spans="1:2" x14ac:dyDescent="0.3">
      <c r="A554" s="2"/>
      <c r="B554" s="10"/>
    </row>
    <row r="555" spans="1:2" x14ac:dyDescent="0.3">
      <c r="A555" s="2"/>
      <c r="B555" s="10"/>
    </row>
    <row r="556" spans="1:2" x14ac:dyDescent="0.3">
      <c r="A556" s="2"/>
      <c r="B556" s="10"/>
    </row>
    <row r="557" spans="1:2" x14ac:dyDescent="0.3">
      <c r="A557" s="2"/>
      <c r="B557" s="10"/>
    </row>
    <row r="558" spans="1:2" x14ac:dyDescent="0.3">
      <c r="A558" s="2"/>
      <c r="B558" s="10"/>
    </row>
    <row r="559" spans="1:2" x14ac:dyDescent="0.3">
      <c r="A559" s="2"/>
      <c r="B559" s="10"/>
    </row>
    <row r="560" spans="1:2" x14ac:dyDescent="0.3">
      <c r="A560" s="2"/>
      <c r="B560" s="10"/>
    </row>
    <row r="561" spans="1:2" x14ac:dyDescent="0.3">
      <c r="A561" s="2"/>
      <c r="B561" s="10"/>
    </row>
    <row r="562" spans="1:2" x14ac:dyDescent="0.3">
      <c r="A562" s="2"/>
      <c r="B562" s="10"/>
    </row>
    <row r="563" spans="1:2" x14ac:dyDescent="0.3">
      <c r="A563" s="2"/>
      <c r="B563" s="10"/>
    </row>
    <row r="564" spans="1:2" x14ac:dyDescent="0.3">
      <c r="A564" s="2"/>
      <c r="B564" s="10"/>
    </row>
    <row r="565" spans="1:2" x14ac:dyDescent="0.3">
      <c r="A565" s="2"/>
      <c r="B565" s="10"/>
    </row>
    <row r="566" spans="1:2" x14ac:dyDescent="0.3">
      <c r="A566" s="2"/>
      <c r="B566" s="10"/>
    </row>
    <row r="567" spans="1:2" x14ac:dyDescent="0.3">
      <c r="A567" s="2"/>
      <c r="B567" s="10"/>
    </row>
    <row r="568" spans="1:2" x14ac:dyDescent="0.3">
      <c r="A568" s="2"/>
      <c r="B568" s="10"/>
    </row>
    <row r="569" spans="1:2" x14ac:dyDescent="0.3">
      <c r="A569" s="2"/>
      <c r="B569" s="10"/>
    </row>
    <row r="570" spans="1:2" x14ac:dyDescent="0.3">
      <c r="A570" s="2"/>
      <c r="B570" s="10"/>
    </row>
    <row r="571" spans="1:2" x14ac:dyDescent="0.3">
      <c r="A571" s="2"/>
      <c r="B571" s="10"/>
    </row>
    <row r="572" spans="1:2" x14ac:dyDescent="0.3">
      <c r="A572" s="2"/>
      <c r="B572" s="10"/>
    </row>
    <row r="573" spans="1:2" x14ac:dyDescent="0.3">
      <c r="A573" s="2"/>
      <c r="B573" s="10"/>
    </row>
    <row r="574" spans="1:2" x14ac:dyDescent="0.3">
      <c r="A574" s="2"/>
      <c r="B574" s="10"/>
    </row>
    <row r="575" spans="1:2" x14ac:dyDescent="0.3">
      <c r="A575" s="2"/>
      <c r="B575" s="10"/>
    </row>
    <row r="576" spans="1:2" x14ac:dyDescent="0.3">
      <c r="A576" s="2"/>
      <c r="B576" s="10"/>
    </row>
    <row r="577" spans="1:2" x14ac:dyDescent="0.3">
      <c r="A577" s="2"/>
      <c r="B577" s="10"/>
    </row>
    <row r="578" spans="1:2" x14ac:dyDescent="0.3">
      <c r="A578" s="2"/>
      <c r="B578" s="10"/>
    </row>
    <row r="579" spans="1:2" x14ac:dyDescent="0.3">
      <c r="A579" s="2"/>
      <c r="B579" s="10"/>
    </row>
    <row r="580" spans="1:2" x14ac:dyDescent="0.3">
      <c r="A580" s="2"/>
      <c r="B580" s="10"/>
    </row>
    <row r="581" spans="1:2" x14ac:dyDescent="0.3">
      <c r="A581" s="2"/>
      <c r="B581" s="10"/>
    </row>
    <row r="582" spans="1:2" x14ac:dyDescent="0.3">
      <c r="A582" s="2"/>
      <c r="B582" s="10"/>
    </row>
    <row r="583" spans="1:2" x14ac:dyDescent="0.3">
      <c r="A583" s="2"/>
      <c r="B583" s="10"/>
    </row>
    <row r="584" spans="1:2" x14ac:dyDescent="0.3">
      <c r="A584" s="2"/>
      <c r="B584" s="10"/>
    </row>
    <row r="585" spans="1:2" x14ac:dyDescent="0.3">
      <c r="A585" s="2"/>
      <c r="B585" s="10"/>
    </row>
    <row r="586" spans="1:2" x14ac:dyDescent="0.3">
      <c r="A586" s="2"/>
      <c r="B586" s="10"/>
    </row>
    <row r="587" spans="1:2" x14ac:dyDescent="0.3">
      <c r="A587" s="2"/>
      <c r="B587" s="10"/>
    </row>
    <row r="588" spans="1:2" x14ac:dyDescent="0.3">
      <c r="A588" s="2"/>
      <c r="B588" s="10"/>
    </row>
    <row r="589" spans="1:2" x14ac:dyDescent="0.3">
      <c r="A589" s="2"/>
      <c r="B589" s="10"/>
    </row>
    <row r="590" spans="1:2" x14ac:dyDescent="0.3">
      <c r="A590" s="2"/>
      <c r="B590" s="10"/>
    </row>
    <row r="591" spans="1:2" x14ac:dyDescent="0.3">
      <c r="A591" s="2"/>
      <c r="B591" s="10"/>
    </row>
    <row r="592" spans="1:2" x14ac:dyDescent="0.3">
      <c r="A592" s="2"/>
      <c r="B592" s="10"/>
    </row>
    <row r="593" spans="1:2" x14ac:dyDescent="0.3">
      <c r="A593" s="2"/>
      <c r="B593" s="10"/>
    </row>
    <row r="594" spans="1:2" x14ac:dyDescent="0.3">
      <c r="A594" s="2"/>
      <c r="B594" s="10"/>
    </row>
    <row r="595" spans="1:2" x14ac:dyDescent="0.3">
      <c r="A595" s="2"/>
      <c r="B595" s="10"/>
    </row>
    <row r="596" spans="1:2" x14ac:dyDescent="0.3">
      <c r="A596" s="2"/>
      <c r="B596" s="10"/>
    </row>
    <row r="597" spans="1:2" x14ac:dyDescent="0.3">
      <c r="A597" s="2"/>
      <c r="B597" s="10"/>
    </row>
    <row r="598" spans="1:2" x14ac:dyDescent="0.3">
      <c r="A598" s="2"/>
      <c r="B598" s="10"/>
    </row>
    <row r="599" spans="1:2" x14ac:dyDescent="0.3">
      <c r="A599" s="2"/>
      <c r="B599" s="10"/>
    </row>
    <row r="600" spans="1:2" x14ac:dyDescent="0.3">
      <c r="A600" s="2"/>
      <c r="B600" s="10"/>
    </row>
    <row r="601" spans="1:2" x14ac:dyDescent="0.3">
      <c r="A601" s="2"/>
      <c r="B601" s="10"/>
    </row>
    <row r="602" spans="1:2" x14ac:dyDescent="0.3">
      <c r="A602" s="2"/>
      <c r="B602" s="10"/>
    </row>
    <row r="603" spans="1:2" x14ac:dyDescent="0.3">
      <c r="A603" s="2"/>
      <c r="B603" s="10"/>
    </row>
    <row r="604" spans="1:2" x14ac:dyDescent="0.3">
      <c r="A604" s="2"/>
      <c r="B604" s="10"/>
    </row>
    <row r="605" spans="1:2" x14ac:dyDescent="0.3">
      <c r="A605" s="2"/>
      <c r="B605" s="10"/>
    </row>
    <row r="606" spans="1:2" x14ac:dyDescent="0.3">
      <c r="A606" s="2"/>
      <c r="B606" s="10"/>
    </row>
    <row r="607" spans="1:2" x14ac:dyDescent="0.3">
      <c r="A607" s="2"/>
      <c r="B607" s="10"/>
    </row>
    <row r="608" spans="1:2" x14ac:dyDescent="0.3">
      <c r="A608" s="2"/>
      <c r="B608" s="10"/>
    </row>
    <row r="609" spans="1:2" x14ac:dyDescent="0.3">
      <c r="A609" s="2"/>
      <c r="B609" s="10"/>
    </row>
    <row r="610" spans="1:2" x14ac:dyDescent="0.3">
      <c r="A610" s="2"/>
      <c r="B610" s="10"/>
    </row>
    <row r="611" spans="1:2" x14ac:dyDescent="0.3">
      <c r="A611" s="2"/>
      <c r="B611" s="10"/>
    </row>
    <row r="612" spans="1:2" x14ac:dyDescent="0.3">
      <c r="A612" s="2"/>
      <c r="B612" s="10"/>
    </row>
    <row r="613" spans="1:2" x14ac:dyDescent="0.3">
      <c r="A613" s="2"/>
      <c r="B613" s="10"/>
    </row>
    <row r="614" spans="1:2" x14ac:dyDescent="0.3">
      <c r="A614" s="2"/>
      <c r="B614" s="10"/>
    </row>
    <row r="615" spans="1:2" x14ac:dyDescent="0.3">
      <c r="A615" s="2"/>
      <c r="B615" s="10"/>
    </row>
    <row r="616" spans="1:2" x14ac:dyDescent="0.3">
      <c r="A616" s="2"/>
      <c r="B616" s="10"/>
    </row>
    <row r="617" spans="1:2" x14ac:dyDescent="0.3">
      <c r="A617" s="2"/>
      <c r="B617" s="10"/>
    </row>
    <row r="618" spans="1:2" x14ac:dyDescent="0.3">
      <c r="A618" s="2"/>
      <c r="B618" s="10"/>
    </row>
    <row r="619" spans="1:2" x14ac:dyDescent="0.3">
      <c r="A619" s="2"/>
      <c r="B619" s="10"/>
    </row>
    <row r="620" spans="1:2" x14ac:dyDescent="0.3">
      <c r="A620" s="2"/>
      <c r="B620" s="10"/>
    </row>
    <row r="621" spans="1:2" x14ac:dyDescent="0.3">
      <c r="A621" s="2"/>
      <c r="B621" s="10"/>
    </row>
    <row r="622" spans="1:2" x14ac:dyDescent="0.3">
      <c r="A622" s="2"/>
      <c r="B622" s="10"/>
    </row>
    <row r="623" spans="1:2" x14ac:dyDescent="0.3">
      <c r="A623" s="2"/>
      <c r="B623" s="10"/>
    </row>
    <row r="624" spans="1:2" x14ac:dyDescent="0.3">
      <c r="A624" s="2"/>
      <c r="B624" s="10"/>
    </row>
    <row r="625" spans="1:2" x14ac:dyDescent="0.3">
      <c r="A625" s="2"/>
      <c r="B625" s="10"/>
    </row>
    <row r="626" spans="1:2" x14ac:dyDescent="0.3">
      <c r="A626" s="2"/>
      <c r="B626" s="10"/>
    </row>
    <row r="627" spans="1:2" x14ac:dyDescent="0.3">
      <c r="A627" s="2"/>
      <c r="B627" s="10"/>
    </row>
    <row r="628" spans="1:2" x14ac:dyDescent="0.3">
      <c r="A628" s="2"/>
      <c r="B628" s="10"/>
    </row>
    <row r="629" spans="1:2" x14ac:dyDescent="0.3">
      <c r="A629" s="2"/>
      <c r="B629" s="10"/>
    </row>
    <row r="630" spans="1:2" x14ac:dyDescent="0.3">
      <c r="A630" s="2"/>
      <c r="B630" s="10"/>
    </row>
    <row r="631" spans="1:2" x14ac:dyDescent="0.3">
      <c r="A631" s="2"/>
      <c r="B631" s="10"/>
    </row>
    <row r="632" spans="1:2" x14ac:dyDescent="0.3">
      <c r="A632" s="2"/>
      <c r="B632" s="10"/>
    </row>
    <row r="633" spans="1:2" x14ac:dyDescent="0.3">
      <c r="A633" s="2"/>
      <c r="B633" s="10"/>
    </row>
    <row r="634" spans="1:2" x14ac:dyDescent="0.3">
      <c r="A634" s="2"/>
      <c r="B634" s="10"/>
    </row>
    <row r="635" spans="1:2" x14ac:dyDescent="0.3">
      <c r="A635" s="2"/>
      <c r="B635" s="10"/>
    </row>
    <row r="636" spans="1:2" x14ac:dyDescent="0.3">
      <c r="A636" s="2"/>
      <c r="B636" s="10"/>
    </row>
    <row r="637" spans="1:2" x14ac:dyDescent="0.3">
      <c r="A637" s="2"/>
      <c r="B637" s="10"/>
    </row>
    <row r="638" spans="1:2" x14ac:dyDescent="0.3">
      <c r="A638" s="2"/>
      <c r="B638" s="10"/>
    </row>
    <row r="639" spans="1:2" x14ac:dyDescent="0.3">
      <c r="A639" s="2"/>
      <c r="B639" s="10"/>
    </row>
    <row r="640" spans="1:2" x14ac:dyDescent="0.3">
      <c r="A640" s="2"/>
      <c r="B640" s="10"/>
    </row>
    <row r="641" spans="1:2" x14ac:dyDescent="0.3">
      <c r="A641" s="2"/>
      <c r="B641" s="10"/>
    </row>
    <row r="642" spans="1:2" x14ac:dyDescent="0.3">
      <c r="A642" s="2"/>
      <c r="B642" s="10"/>
    </row>
    <row r="643" spans="1:2" x14ac:dyDescent="0.3">
      <c r="A643" s="2"/>
      <c r="B643" s="10"/>
    </row>
    <row r="644" spans="1:2" x14ac:dyDescent="0.3">
      <c r="A644" s="2"/>
      <c r="B644" s="10"/>
    </row>
    <row r="645" spans="1:2" x14ac:dyDescent="0.3">
      <c r="A645" s="2"/>
      <c r="B645" s="10"/>
    </row>
    <row r="646" spans="1:2" x14ac:dyDescent="0.3">
      <c r="A646" s="2"/>
      <c r="B646" s="10"/>
    </row>
    <row r="647" spans="1:2" x14ac:dyDescent="0.3">
      <c r="A647" s="2"/>
      <c r="B647" s="10"/>
    </row>
    <row r="648" spans="1:2" x14ac:dyDescent="0.3">
      <c r="A648" s="2"/>
      <c r="B648" s="10"/>
    </row>
    <row r="649" spans="1:2" x14ac:dyDescent="0.3">
      <c r="A649" s="2"/>
      <c r="B649" s="10"/>
    </row>
    <row r="650" spans="1:2" x14ac:dyDescent="0.3">
      <c r="A650" s="2"/>
      <c r="B650" s="10"/>
    </row>
    <row r="651" spans="1:2" x14ac:dyDescent="0.3">
      <c r="A651" s="2"/>
      <c r="B651" s="10"/>
    </row>
    <row r="652" spans="1:2" x14ac:dyDescent="0.3">
      <c r="A652" s="2"/>
      <c r="B652" s="10"/>
    </row>
    <row r="653" spans="1:2" x14ac:dyDescent="0.3">
      <c r="A653" s="2"/>
      <c r="B653" s="10"/>
    </row>
    <row r="654" spans="1:2" x14ac:dyDescent="0.3">
      <c r="A654" s="2"/>
      <c r="B654" s="10"/>
    </row>
    <row r="655" spans="1:2" x14ac:dyDescent="0.3">
      <c r="A655" s="2"/>
      <c r="B655" s="10"/>
    </row>
    <row r="656" spans="1:2" x14ac:dyDescent="0.3">
      <c r="A656" s="2"/>
      <c r="B656" s="10"/>
    </row>
    <row r="657" spans="1:2" x14ac:dyDescent="0.3">
      <c r="A657" s="2"/>
      <c r="B657" s="10"/>
    </row>
    <row r="658" spans="1:2" x14ac:dyDescent="0.3">
      <c r="A658" s="2"/>
      <c r="B658" s="10"/>
    </row>
    <row r="659" spans="1:2" x14ac:dyDescent="0.3">
      <c r="A659" s="2"/>
      <c r="B659" s="10"/>
    </row>
    <row r="660" spans="1:2" x14ac:dyDescent="0.3">
      <c r="A660" s="2"/>
      <c r="B660" s="10"/>
    </row>
    <row r="661" spans="1:2" x14ac:dyDescent="0.3">
      <c r="A661" s="2"/>
      <c r="B661" s="10"/>
    </row>
    <row r="662" spans="1:2" x14ac:dyDescent="0.3">
      <c r="A662" s="2"/>
      <c r="B662" s="10"/>
    </row>
    <row r="663" spans="1:2" x14ac:dyDescent="0.3">
      <c r="A663" s="2"/>
      <c r="B663" s="10"/>
    </row>
    <row r="664" spans="1:2" x14ac:dyDescent="0.3">
      <c r="A664" s="2"/>
      <c r="B664" s="10"/>
    </row>
    <row r="665" spans="1:2" x14ac:dyDescent="0.3">
      <c r="A665" s="2"/>
      <c r="B665" s="10"/>
    </row>
    <row r="666" spans="1:2" x14ac:dyDescent="0.3">
      <c r="A666" s="2"/>
      <c r="B666" s="10"/>
    </row>
    <row r="667" spans="1:2" x14ac:dyDescent="0.3">
      <c r="A667" s="2"/>
      <c r="B667" s="10"/>
    </row>
    <row r="668" spans="1:2" x14ac:dyDescent="0.3">
      <c r="A668" s="2"/>
      <c r="B668" s="10"/>
    </row>
    <row r="669" spans="1:2" x14ac:dyDescent="0.3">
      <c r="A669" s="2"/>
      <c r="B669" s="10"/>
    </row>
    <row r="670" spans="1:2" x14ac:dyDescent="0.3">
      <c r="A670" s="2"/>
      <c r="B670" s="10"/>
    </row>
    <row r="671" spans="1:2" x14ac:dyDescent="0.3">
      <c r="A671" s="2"/>
      <c r="B671" s="10"/>
    </row>
    <row r="672" spans="1:2" x14ac:dyDescent="0.3">
      <c r="A672" s="2"/>
      <c r="B672" s="10"/>
    </row>
    <row r="673" spans="1:2" x14ac:dyDescent="0.3">
      <c r="A673" s="2"/>
      <c r="B673" s="10"/>
    </row>
    <row r="674" spans="1:2" x14ac:dyDescent="0.3">
      <c r="A674" s="2"/>
      <c r="B674" s="10"/>
    </row>
    <row r="675" spans="1:2" x14ac:dyDescent="0.3">
      <c r="A675" s="2"/>
      <c r="B675" s="10"/>
    </row>
    <row r="676" spans="1:2" x14ac:dyDescent="0.3">
      <c r="A676" s="2"/>
      <c r="B676" s="10"/>
    </row>
  </sheetData>
  <mergeCells count="7">
    <mergeCell ref="F1:G1"/>
    <mergeCell ref="A2:G2"/>
    <mergeCell ref="A3:G3"/>
    <mergeCell ref="A12:C12"/>
    <mergeCell ref="D12:G12"/>
    <mergeCell ref="E4:G4"/>
    <mergeCell ref="C11:G11"/>
  </mergeCells>
  <pageMargins left="0.45" right="0.28000000000000003" top="0.54" bottom="0.75" header="0.3" footer="0.3"/>
  <pageSetup paperSize="9" scale="8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1"/>
  <sheetViews>
    <sheetView zoomScaleNormal="100" zoomScaleSheetLayoutView="85" workbookViewId="0">
      <pane xSplit="2" ySplit="6" topLeftCell="C7" activePane="bottomRight" state="frozen"/>
      <selection pane="topRight" activeCell="C1" sqref="C1"/>
      <selection pane="bottomLeft" activeCell="A5" sqref="A5"/>
      <selection pane="bottomRight" activeCell="B8" sqref="B8"/>
    </sheetView>
  </sheetViews>
  <sheetFormatPr defaultColWidth="9.109375" defaultRowHeight="13.8" x14ac:dyDescent="0.3"/>
  <cols>
    <col min="1" max="1" width="6.5546875" style="113" customWidth="1"/>
    <col min="2" max="2" width="82.6640625" style="114" customWidth="1"/>
    <col min="3" max="3" width="8.77734375" style="115" customWidth="1"/>
    <col min="4" max="4" width="9.33203125" style="115" bestFit="1" customWidth="1"/>
    <col min="5" max="5" width="9.6640625" style="115" customWidth="1"/>
    <col min="6" max="6" width="8.88671875" style="115" bestFit="1" customWidth="1"/>
    <col min="7" max="7" width="15.5546875" style="114" customWidth="1"/>
    <col min="8" max="256" width="9.109375" style="114"/>
    <col min="257" max="257" width="55.5546875" style="114" customWidth="1"/>
    <col min="258" max="259" width="9.109375" style="114"/>
    <col min="260" max="260" width="11.88671875" style="114" customWidth="1"/>
    <col min="261" max="261" width="11.33203125" style="114" customWidth="1"/>
    <col min="262" max="512" width="9.109375" style="114"/>
    <col min="513" max="513" width="55.5546875" style="114" customWidth="1"/>
    <col min="514" max="515" width="9.109375" style="114"/>
    <col min="516" max="516" width="11.88671875" style="114" customWidth="1"/>
    <col min="517" max="517" width="11.33203125" style="114" customWidth="1"/>
    <col min="518" max="768" width="9.109375" style="114"/>
    <col min="769" max="769" width="55.5546875" style="114" customWidth="1"/>
    <col min="770" max="771" width="9.109375" style="114"/>
    <col min="772" max="772" width="11.88671875" style="114" customWidth="1"/>
    <col min="773" max="773" width="11.33203125" style="114" customWidth="1"/>
    <col min="774" max="1024" width="9.109375" style="114"/>
    <col min="1025" max="1025" width="55.5546875" style="114" customWidth="1"/>
    <col min="1026" max="1027" width="9.109375" style="114"/>
    <col min="1028" max="1028" width="11.88671875" style="114" customWidth="1"/>
    <col min="1029" max="1029" width="11.33203125" style="114" customWidth="1"/>
    <col min="1030" max="1280" width="9.109375" style="114"/>
    <col min="1281" max="1281" width="55.5546875" style="114" customWidth="1"/>
    <col min="1282" max="1283" width="9.109375" style="114"/>
    <col min="1284" max="1284" width="11.88671875" style="114" customWidth="1"/>
    <col min="1285" max="1285" width="11.33203125" style="114" customWidth="1"/>
    <col min="1286" max="1536" width="9.109375" style="114"/>
    <col min="1537" max="1537" width="55.5546875" style="114" customWidth="1"/>
    <col min="1538" max="1539" width="9.109375" style="114"/>
    <col min="1540" max="1540" width="11.88671875" style="114" customWidth="1"/>
    <col min="1541" max="1541" width="11.33203125" style="114" customWidth="1"/>
    <col min="1542" max="1792" width="9.109375" style="114"/>
    <col min="1793" max="1793" width="55.5546875" style="114" customWidth="1"/>
    <col min="1794" max="1795" width="9.109375" style="114"/>
    <col min="1796" max="1796" width="11.88671875" style="114" customWidth="1"/>
    <col min="1797" max="1797" width="11.33203125" style="114" customWidth="1"/>
    <col min="1798" max="2048" width="9.109375" style="114"/>
    <col min="2049" max="2049" width="55.5546875" style="114" customWidth="1"/>
    <col min="2050" max="2051" width="9.109375" style="114"/>
    <col min="2052" max="2052" width="11.88671875" style="114" customWidth="1"/>
    <col min="2053" max="2053" width="11.33203125" style="114" customWidth="1"/>
    <col min="2054" max="2304" width="9.109375" style="114"/>
    <col min="2305" max="2305" width="55.5546875" style="114" customWidth="1"/>
    <col min="2306" max="2307" width="9.109375" style="114"/>
    <col min="2308" max="2308" width="11.88671875" style="114" customWidth="1"/>
    <col min="2309" max="2309" width="11.33203125" style="114" customWidth="1"/>
    <col min="2310" max="2560" width="9.109375" style="114"/>
    <col min="2561" max="2561" width="55.5546875" style="114" customWidth="1"/>
    <col min="2562" max="2563" width="9.109375" style="114"/>
    <col min="2564" max="2564" width="11.88671875" style="114" customWidth="1"/>
    <col min="2565" max="2565" width="11.33203125" style="114" customWidth="1"/>
    <col min="2566" max="2816" width="9.109375" style="114"/>
    <col min="2817" max="2817" width="55.5546875" style="114" customWidth="1"/>
    <col min="2818" max="2819" width="9.109375" style="114"/>
    <col min="2820" max="2820" width="11.88671875" style="114" customWidth="1"/>
    <col min="2821" max="2821" width="11.33203125" style="114" customWidth="1"/>
    <col min="2822" max="3072" width="9.109375" style="114"/>
    <col min="3073" max="3073" width="55.5546875" style="114" customWidth="1"/>
    <col min="3074" max="3075" width="9.109375" style="114"/>
    <col min="3076" max="3076" width="11.88671875" style="114" customWidth="1"/>
    <col min="3077" max="3077" width="11.33203125" style="114" customWidth="1"/>
    <col min="3078" max="3328" width="9.109375" style="114"/>
    <col min="3329" max="3329" width="55.5546875" style="114" customWidth="1"/>
    <col min="3330" max="3331" width="9.109375" style="114"/>
    <col min="3332" max="3332" width="11.88671875" style="114" customWidth="1"/>
    <col min="3333" max="3333" width="11.33203125" style="114" customWidth="1"/>
    <col min="3334" max="3584" width="9.109375" style="114"/>
    <col min="3585" max="3585" width="55.5546875" style="114" customWidth="1"/>
    <col min="3586" max="3587" width="9.109375" style="114"/>
    <col min="3588" max="3588" width="11.88671875" style="114" customWidth="1"/>
    <col min="3589" max="3589" width="11.33203125" style="114" customWidth="1"/>
    <col min="3590" max="3840" width="9.109375" style="114"/>
    <col min="3841" max="3841" width="55.5546875" style="114" customWidth="1"/>
    <col min="3842" max="3843" width="9.109375" style="114"/>
    <col min="3844" max="3844" width="11.88671875" style="114" customWidth="1"/>
    <col min="3845" max="3845" width="11.33203125" style="114" customWidth="1"/>
    <col min="3846" max="4096" width="9.109375" style="114"/>
    <col min="4097" max="4097" width="55.5546875" style="114" customWidth="1"/>
    <col min="4098" max="4099" width="9.109375" style="114"/>
    <col min="4100" max="4100" width="11.88671875" style="114" customWidth="1"/>
    <col min="4101" max="4101" width="11.33203125" style="114" customWidth="1"/>
    <col min="4102" max="4352" width="9.109375" style="114"/>
    <col min="4353" max="4353" width="55.5546875" style="114" customWidth="1"/>
    <col min="4354" max="4355" width="9.109375" style="114"/>
    <col min="4356" max="4356" width="11.88671875" style="114" customWidth="1"/>
    <col min="4357" max="4357" width="11.33203125" style="114" customWidth="1"/>
    <col min="4358" max="4608" width="9.109375" style="114"/>
    <col min="4609" max="4609" width="55.5546875" style="114" customWidth="1"/>
    <col min="4610" max="4611" width="9.109375" style="114"/>
    <col min="4612" max="4612" width="11.88671875" style="114" customWidth="1"/>
    <col min="4613" max="4613" width="11.33203125" style="114" customWidth="1"/>
    <col min="4614" max="4864" width="9.109375" style="114"/>
    <col min="4865" max="4865" width="55.5546875" style="114" customWidth="1"/>
    <col min="4866" max="4867" width="9.109375" style="114"/>
    <col min="4868" max="4868" width="11.88671875" style="114" customWidth="1"/>
    <col min="4869" max="4869" width="11.33203125" style="114" customWidth="1"/>
    <col min="4870" max="5120" width="9.109375" style="114"/>
    <col min="5121" max="5121" width="55.5546875" style="114" customWidth="1"/>
    <col min="5122" max="5123" width="9.109375" style="114"/>
    <col min="5124" max="5124" width="11.88671875" style="114" customWidth="1"/>
    <col min="5125" max="5125" width="11.33203125" style="114" customWidth="1"/>
    <col min="5126" max="5376" width="9.109375" style="114"/>
    <col min="5377" max="5377" width="55.5546875" style="114" customWidth="1"/>
    <col min="5378" max="5379" width="9.109375" style="114"/>
    <col min="5380" max="5380" width="11.88671875" style="114" customWidth="1"/>
    <col min="5381" max="5381" width="11.33203125" style="114" customWidth="1"/>
    <col min="5382" max="5632" width="9.109375" style="114"/>
    <col min="5633" max="5633" width="55.5546875" style="114" customWidth="1"/>
    <col min="5634" max="5635" width="9.109375" style="114"/>
    <col min="5636" max="5636" width="11.88671875" style="114" customWidth="1"/>
    <col min="5637" max="5637" width="11.33203125" style="114" customWidth="1"/>
    <col min="5638" max="5888" width="9.109375" style="114"/>
    <col min="5889" max="5889" width="55.5546875" style="114" customWidth="1"/>
    <col min="5890" max="5891" width="9.109375" style="114"/>
    <col min="5892" max="5892" width="11.88671875" style="114" customWidth="1"/>
    <col min="5893" max="5893" width="11.33203125" style="114" customWidth="1"/>
    <col min="5894" max="6144" width="9.109375" style="114"/>
    <col min="6145" max="6145" width="55.5546875" style="114" customWidth="1"/>
    <col min="6146" max="6147" width="9.109375" style="114"/>
    <col min="6148" max="6148" width="11.88671875" style="114" customWidth="1"/>
    <col min="6149" max="6149" width="11.33203125" style="114" customWidth="1"/>
    <col min="6150" max="6400" width="9.109375" style="114"/>
    <col min="6401" max="6401" width="55.5546875" style="114" customWidth="1"/>
    <col min="6402" max="6403" width="9.109375" style="114"/>
    <col min="6404" max="6404" width="11.88671875" style="114" customWidth="1"/>
    <col min="6405" max="6405" width="11.33203125" style="114" customWidth="1"/>
    <col min="6406" max="6656" width="9.109375" style="114"/>
    <col min="6657" max="6657" width="55.5546875" style="114" customWidth="1"/>
    <col min="6658" max="6659" width="9.109375" style="114"/>
    <col min="6660" max="6660" width="11.88671875" style="114" customWidth="1"/>
    <col min="6661" max="6661" width="11.33203125" style="114" customWidth="1"/>
    <col min="6662" max="6912" width="9.109375" style="114"/>
    <col min="6913" max="6913" width="55.5546875" style="114" customWidth="1"/>
    <col min="6914" max="6915" width="9.109375" style="114"/>
    <col min="6916" max="6916" width="11.88671875" style="114" customWidth="1"/>
    <col min="6917" max="6917" width="11.33203125" style="114" customWidth="1"/>
    <col min="6918" max="7168" width="9.109375" style="114"/>
    <col min="7169" max="7169" width="55.5546875" style="114" customWidth="1"/>
    <col min="7170" max="7171" width="9.109375" style="114"/>
    <col min="7172" max="7172" width="11.88671875" style="114" customWidth="1"/>
    <col min="7173" max="7173" width="11.33203125" style="114" customWidth="1"/>
    <col min="7174" max="7424" width="9.109375" style="114"/>
    <col min="7425" max="7425" width="55.5546875" style="114" customWidth="1"/>
    <col min="7426" max="7427" width="9.109375" style="114"/>
    <col min="7428" max="7428" width="11.88671875" style="114" customWidth="1"/>
    <col min="7429" max="7429" width="11.33203125" style="114" customWidth="1"/>
    <col min="7430" max="7680" width="9.109375" style="114"/>
    <col min="7681" max="7681" width="55.5546875" style="114" customWidth="1"/>
    <col min="7682" max="7683" width="9.109375" style="114"/>
    <col min="7684" max="7684" width="11.88671875" style="114" customWidth="1"/>
    <col min="7685" max="7685" width="11.33203125" style="114" customWidth="1"/>
    <col min="7686" max="7936" width="9.109375" style="114"/>
    <col min="7937" max="7937" width="55.5546875" style="114" customWidth="1"/>
    <col min="7938" max="7939" width="9.109375" style="114"/>
    <col min="7940" max="7940" width="11.88671875" style="114" customWidth="1"/>
    <col min="7941" max="7941" width="11.33203125" style="114" customWidth="1"/>
    <col min="7942" max="8192" width="9.109375" style="114"/>
    <col min="8193" max="8193" width="55.5546875" style="114" customWidth="1"/>
    <col min="8194" max="8195" width="9.109375" style="114"/>
    <col min="8196" max="8196" width="11.88671875" style="114" customWidth="1"/>
    <col min="8197" max="8197" width="11.33203125" style="114" customWidth="1"/>
    <col min="8198" max="8448" width="9.109375" style="114"/>
    <col min="8449" max="8449" width="55.5546875" style="114" customWidth="1"/>
    <col min="8450" max="8451" width="9.109375" style="114"/>
    <col min="8452" max="8452" width="11.88671875" style="114" customWidth="1"/>
    <col min="8453" max="8453" width="11.33203125" style="114" customWidth="1"/>
    <col min="8454" max="8704" width="9.109375" style="114"/>
    <col min="8705" max="8705" width="55.5546875" style="114" customWidth="1"/>
    <col min="8706" max="8707" width="9.109375" style="114"/>
    <col min="8708" max="8708" width="11.88671875" style="114" customWidth="1"/>
    <col min="8709" max="8709" width="11.33203125" style="114" customWidth="1"/>
    <col min="8710" max="8960" width="9.109375" style="114"/>
    <col min="8961" max="8961" width="55.5546875" style="114" customWidth="1"/>
    <col min="8962" max="8963" width="9.109375" style="114"/>
    <col min="8964" max="8964" width="11.88671875" style="114" customWidth="1"/>
    <col min="8965" max="8965" width="11.33203125" style="114" customWidth="1"/>
    <col min="8966" max="9216" width="9.109375" style="114"/>
    <col min="9217" max="9217" width="55.5546875" style="114" customWidth="1"/>
    <col min="9218" max="9219" width="9.109375" style="114"/>
    <col min="9220" max="9220" width="11.88671875" style="114" customWidth="1"/>
    <col min="9221" max="9221" width="11.33203125" style="114" customWidth="1"/>
    <col min="9222" max="9472" width="9.109375" style="114"/>
    <col min="9473" max="9473" width="55.5546875" style="114" customWidth="1"/>
    <col min="9474" max="9475" width="9.109375" style="114"/>
    <col min="9476" max="9476" width="11.88671875" style="114" customWidth="1"/>
    <col min="9477" max="9477" width="11.33203125" style="114" customWidth="1"/>
    <col min="9478" max="9728" width="9.109375" style="114"/>
    <col min="9729" max="9729" width="55.5546875" style="114" customWidth="1"/>
    <col min="9730" max="9731" width="9.109375" style="114"/>
    <col min="9732" max="9732" width="11.88671875" style="114" customWidth="1"/>
    <col min="9733" max="9733" width="11.33203125" style="114" customWidth="1"/>
    <col min="9734" max="9984" width="9.109375" style="114"/>
    <col min="9985" max="9985" width="55.5546875" style="114" customWidth="1"/>
    <col min="9986" max="9987" width="9.109375" style="114"/>
    <col min="9988" max="9988" width="11.88671875" style="114" customWidth="1"/>
    <col min="9989" max="9989" width="11.33203125" style="114" customWidth="1"/>
    <col min="9990" max="10240" width="9.109375" style="114"/>
    <col min="10241" max="10241" width="55.5546875" style="114" customWidth="1"/>
    <col min="10242" max="10243" width="9.109375" style="114"/>
    <col min="10244" max="10244" width="11.88671875" style="114" customWidth="1"/>
    <col min="10245" max="10245" width="11.33203125" style="114" customWidth="1"/>
    <col min="10246" max="10496" width="9.109375" style="114"/>
    <col min="10497" max="10497" width="55.5546875" style="114" customWidth="1"/>
    <col min="10498" max="10499" width="9.109375" style="114"/>
    <col min="10500" max="10500" width="11.88671875" style="114" customWidth="1"/>
    <col min="10501" max="10501" width="11.33203125" style="114" customWidth="1"/>
    <col min="10502" max="10752" width="9.109375" style="114"/>
    <col min="10753" max="10753" width="55.5546875" style="114" customWidth="1"/>
    <col min="10754" max="10755" width="9.109375" style="114"/>
    <col min="10756" max="10756" width="11.88671875" style="114" customWidth="1"/>
    <col min="10757" max="10757" width="11.33203125" style="114" customWidth="1"/>
    <col min="10758" max="11008" width="9.109375" style="114"/>
    <col min="11009" max="11009" width="55.5546875" style="114" customWidth="1"/>
    <col min="11010" max="11011" width="9.109375" style="114"/>
    <col min="11012" max="11012" width="11.88671875" style="114" customWidth="1"/>
    <col min="11013" max="11013" width="11.33203125" style="114" customWidth="1"/>
    <col min="11014" max="11264" width="9.109375" style="114"/>
    <col min="11265" max="11265" width="55.5546875" style="114" customWidth="1"/>
    <col min="11266" max="11267" width="9.109375" style="114"/>
    <col min="11268" max="11268" width="11.88671875" style="114" customWidth="1"/>
    <col min="11269" max="11269" width="11.33203125" style="114" customWidth="1"/>
    <col min="11270" max="11520" width="9.109375" style="114"/>
    <col min="11521" max="11521" width="55.5546875" style="114" customWidth="1"/>
    <col min="11522" max="11523" width="9.109375" style="114"/>
    <col min="11524" max="11524" width="11.88671875" style="114" customWidth="1"/>
    <col min="11525" max="11525" width="11.33203125" style="114" customWidth="1"/>
    <col min="11526" max="11776" width="9.109375" style="114"/>
    <col min="11777" max="11777" width="55.5546875" style="114" customWidth="1"/>
    <col min="11778" max="11779" width="9.109375" style="114"/>
    <col min="11780" max="11780" width="11.88671875" style="114" customWidth="1"/>
    <col min="11781" max="11781" width="11.33203125" style="114" customWidth="1"/>
    <col min="11782" max="12032" width="9.109375" style="114"/>
    <col min="12033" max="12033" width="55.5546875" style="114" customWidth="1"/>
    <col min="12034" max="12035" width="9.109375" style="114"/>
    <col min="12036" max="12036" width="11.88671875" style="114" customWidth="1"/>
    <col min="12037" max="12037" width="11.33203125" style="114" customWidth="1"/>
    <col min="12038" max="12288" width="9.109375" style="114"/>
    <col min="12289" max="12289" width="55.5546875" style="114" customWidth="1"/>
    <col min="12290" max="12291" width="9.109375" style="114"/>
    <col min="12292" max="12292" width="11.88671875" style="114" customWidth="1"/>
    <col min="12293" max="12293" width="11.33203125" style="114" customWidth="1"/>
    <col min="12294" max="12544" width="9.109375" style="114"/>
    <col min="12545" max="12545" width="55.5546875" style="114" customWidth="1"/>
    <col min="12546" max="12547" width="9.109375" style="114"/>
    <col min="12548" max="12548" width="11.88671875" style="114" customWidth="1"/>
    <col min="12549" max="12549" width="11.33203125" style="114" customWidth="1"/>
    <col min="12550" max="12800" width="9.109375" style="114"/>
    <col min="12801" max="12801" width="55.5546875" style="114" customWidth="1"/>
    <col min="12802" max="12803" width="9.109375" style="114"/>
    <col min="12804" max="12804" width="11.88671875" style="114" customWidth="1"/>
    <col min="12805" max="12805" width="11.33203125" style="114" customWidth="1"/>
    <col min="12806" max="13056" width="9.109375" style="114"/>
    <col min="13057" max="13057" width="55.5546875" style="114" customWidth="1"/>
    <col min="13058" max="13059" width="9.109375" style="114"/>
    <col min="13060" max="13060" width="11.88671875" style="114" customWidth="1"/>
    <col min="13061" max="13061" width="11.33203125" style="114" customWidth="1"/>
    <col min="13062" max="13312" width="9.109375" style="114"/>
    <col min="13313" max="13313" width="55.5546875" style="114" customWidth="1"/>
    <col min="13314" max="13315" width="9.109375" style="114"/>
    <col min="13316" max="13316" width="11.88671875" style="114" customWidth="1"/>
    <col min="13317" max="13317" width="11.33203125" style="114" customWidth="1"/>
    <col min="13318" max="13568" width="9.109375" style="114"/>
    <col min="13569" max="13569" width="55.5546875" style="114" customWidth="1"/>
    <col min="13570" max="13571" width="9.109375" style="114"/>
    <col min="13572" max="13572" width="11.88671875" style="114" customWidth="1"/>
    <col min="13573" max="13573" width="11.33203125" style="114" customWidth="1"/>
    <col min="13574" max="13824" width="9.109375" style="114"/>
    <col min="13825" max="13825" width="55.5546875" style="114" customWidth="1"/>
    <col min="13826" max="13827" width="9.109375" style="114"/>
    <col min="13828" max="13828" width="11.88671875" style="114" customWidth="1"/>
    <col min="13829" max="13829" width="11.33203125" style="114" customWidth="1"/>
    <col min="13830" max="14080" width="9.109375" style="114"/>
    <col min="14081" max="14081" width="55.5546875" style="114" customWidth="1"/>
    <col min="14082" max="14083" width="9.109375" style="114"/>
    <col min="14084" max="14084" width="11.88671875" style="114" customWidth="1"/>
    <col min="14085" max="14085" width="11.33203125" style="114" customWidth="1"/>
    <col min="14086" max="14336" width="9.109375" style="114"/>
    <col min="14337" max="14337" width="55.5546875" style="114" customWidth="1"/>
    <col min="14338" max="14339" width="9.109375" style="114"/>
    <col min="14340" max="14340" width="11.88671875" style="114" customWidth="1"/>
    <col min="14341" max="14341" width="11.33203125" style="114" customWidth="1"/>
    <col min="14342" max="14592" width="9.109375" style="114"/>
    <col min="14593" max="14593" width="55.5546875" style="114" customWidth="1"/>
    <col min="14594" max="14595" width="9.109375" style="114"/>
    <col min="14596" max="14596" width="11.88671875" style="114" customWidth="1"/>
    <col min="14597" max="14597" width="11.33203125" style="114" customWidth="1"/>
    <col min="14598" max="14848" width="9.109375" style="114"/>
    <col min="14849" max="14849" width="55.5546875" style="114" customWidth="1"/>
    <col min="14850" max="14851" width="9.109375" style="114"/>
    <col min="14852" max="14852" width="11.88671875" style="114" customWidth="1"/>
    <col min="14853" max="14853" width="11.33203125" style="114" customWidth="1"/>
    <col min="14854" max="15104" width="9.109375" style="114"/>
    <col min="15105" max="15105" width="55.5546875" style="114" customWidth="1"/>
    <col min="15106" max="15107" width="9.109375" style="114"/>
    <col min="15108" max="15108" width="11.88671875" style="114" customWidth="1"/>
    <col min="15109" max="15109" width="11.33203125" style="114" customWidth="1"/>
    <col min="15110" max="15360" width="9.109375" style="114"/>
    <col min="15361" max="15361" width="55.5546875" style="114" customWidth="1"/>
    <col min="15362" max="15363" width="9.109375" style="114"/>
    <col min="15364" max="15364" width="11.88671875" style="114" customWidth="1"/>
    <col min="15365" max="15365" width="11.33203125" style="114" customWidth="1"/>
    <col min="15366" max="15616" width="9.109375" style="114"/>
    <col min="15617" max="15617" width="55.5546875" style="114" customWidth="1"/>
    <col min="15618" max="15619" width="9.109375" style="114"/>
    <col min="15620" max="15620" width="11.88671875" style="114" customWidth="1"/>
    <col min="15621" max="15621" width="11.33203125" style="114" customWidth="1"/>
    <col min="15622" max="15872" width="9.109375" style="114"/>
    <col min="15873" max="15873" width="55.5546875" style="114" customWidth="1"/>
    <col min="15874" max="15875" width="9.109375" style="114"/>
    <col min="15876" max="15876" width="11.88671875" style="114" customWidth="1"/>
    <col min="15877" max="15877" width="11.33203125" style="114" customWidth="1"/>
    <col min="15878" max="16128" width="9.109375" style="114"/>
    <col min="16129" max="16129" width="55.5546875" style="114" customWidth="1"/>
    <col min="16130" max="16131" width="9.109375" style="114"/>
    <col min="16132" max="16132" width="11.88671875" style="114" customWidth="1"/>
    <col min="16133" max="16133" width="11.33203125" style="114" customWidth="1"/>
    <col min="16134" max="16384" width="9.109375" style="114"/>
  </cols>
  <sheetData>
    <row r="1" spans="1:32" s="138" customFormat="1" ht="16.2" x14ac:dyDescent="0.3">
      <c r="A1" s="137" t="s">
        <v>116</v>
      </c>
      <c r="F1" s="139"/>
      <c r="O1" s="140"/>
      <c r="P1" s="140"/>
      <c r="Q1" s="140"/>
      <c r="R1" s="140"/>
      <c r="S1" s="140"/>
      <c r="T1" s="140"/>
      <c r="U1" s="140"/>
      <c r="V1" s="140"/>
      <c r="W1" s="140"/>
      <c r="X1" s="140"/>
      <c r="Y1" s="140"/>
      <c r="Z1" s="140"/>
      <c r="AA1" s="140"/>
      <c r="AB1" s="140"/>
      <c r="AC1" s="140"/>
      <c r="AD1" s="140"/>
      <c r="AE1" s="140"/>
      <c r="AF1" s="140"/>
    </row>
    <row r="2" spans="1:32" s="138" customFormat="1" ht="16.2" x14ac:dyDescent="0.3">
      <c r="A2" s="137" t="s">
        <v>117</v>
      </c>
      <c r="F2" s="139"/>
      <c r="O2" s="140"/>
      <c r="P2" s="140"/>
      <c r="Q2" s="140"/>
      <c r="R2" s="140"/>
      <c r="S2" s="140"/>
      <c r="T2" s="140"/>
      <c r="U2" s="140"/>
      <c r="V2" s="140"/>
      <c r="W2" s="140"/>
      <c r="X2" s="140"/>
      <c r="Y2" s="140"/>
      <c r="Z2" s="140"/>
      <c r="AA2" s="140"/>
      <c r="AB2" s="140"/>
      <c r="AC2" s="140"/>
      <c r="AD2" s="140"/>
      <c r="AE2" s="140"/>
      <c r="AF2" s="140"/>
    </row>
    <row r="3" spans="1:32" ht="17.399999999999999" x14ac:dyDescent="0.3">
      <c r="G3" s="116" t="s">
        <v>104</v>
      </c>
    </row>
    <row r="4" spans="1:32" ht="26.25" customHeight="1" x14ac:dyDescent="0.3">
      <c r="A4" s="163" t="s">
        <v>105</v>
      </c>
      <c r="B4" s="163"/>
      <c r="C4" s="163"/>
      <c r="D4" s="163"/>
      <c r="E4" s="163"/>
      <c r="F4" s="163"/>
      <c r="G4" s="163"/>
    </row>
    <row r="5" spans="1:32" ht="14.4" customHeight="1" x14ac:dyDescent="0.3">
      <c r="E5" s="172" t="s">
        <v>34</v>
      </c>
      <c r="F5" s="172"/>
      <c r="G5" s="172"/>
    </row>
    <row r="6" spans="1:32" ht="36.75" customHeight="1" x14ac:dyDescent="0.3">
      <c r="A6" s="117" t="s">
        <v>0</v>
      </c>
      <c r="B6" s="117" t="s">
        <v>1</v>
      </c>
      <c r="C6" s="118" t="s">
        <v>36</v>
      </c>
      <c r="D6" s="118" t="s">
        <v>14</v>
      </c>
      <c r="E6" s="118" t="s">
        <v>37</v>
      </c>
      <c r="F6" s="118" t="s">
        <v>15</v>
      </c>
      <c r="G6" s="119" t="s">
        <v>40</v>
      </c>
    </row>
    <row r="7" spans="1:32" s="177" customFormat="1" ht="29.25" customHeight="1" x14ac:dyDescent="0.3">
      <c r="A7" s="173"/>
      <c r="B7" s="174" t="s">
        <v>9</v>
      </c>
      <c r="C7" s="175">
        <f>+C8+C14</f>
        <v>57</v>
      </c>
      <c r="D7" s="175">
        <f t="shared" ref="D7:F7" si="0">+D8+D14</f>
        <v>1390</v>
      </c>
      <c r="E7" s="175"/>
      <c r="F7" s="175">
        <f t="shared" si="0"/>
        <v>167360</v>
      </c>
      <c r="G7" s="176"/>
    </row>
    <row r="8" spans="1:32" ht="27.6" x14ac:dyDescent="0.3">
      <c r="A8" s="120">
        <v>1</v>
      </c>
      <c r="B8" s="121" t="s">
        <v>23</v>
      </c>
      <c r="C8" s="122">
        <v>13</v>
      </c>
      <c r="D8" s="122">
        <v>273</v>
      </c>
      <c r="E8" s="122">
        <v>80</v>
      </c>
      <c r="F8" s="123">
        <f>+E8*D8</f>
        <v>21840</v>
      </c>
      <c r="G8" s="124"/>
    </row>
    <row r="9" spans="1:32" ht="27.6" x14ac:dyDescent="0.3">
      <c r="A9" s="120" t="s">
        <v>4</v>
      </c>
      <c r="B9" s="121" t="s">
        <v>24</v>
      </c>
      <c r="C9" s="122"/>
      <c r="D9" s="122"/>
      <c r="E9" s="122"/>
      <c r="F9" s="122"/>
      <c r="G9" s="124"/>
    </row>
    <row r="10" spans="1:32" x14ac:dyDescent="0.3">
      <c r="A10" s="120" t="s">
        <v>4</v>
      </c>
      <c r="B10" s="121" t="s">
        <v>16</v>
      </c>
      <c r="C10" s="122"/>
      <c r="D10" s="122"/>
      <c r="E10" s="122"/>
      <c r="F10" s="122"/>
      <c r="G10" s="124"/>
    </row>
    <row r="11" spans="1:32" x14ac:dyDescent="0.3">
      <c r="A11" s="120" t="s">
        <v>4</v>
      </c>
      <c r="B11" s="121" t="s">
        <v>7</v>
      </c>
      <c r="C11" s="122"/>
      <c r="D11" s="122"/>
      <c r="E11" s="122"/>
      <c r="F11" s="122"/>
      <c r="G11" s="125"/>
    </row>
    <row r="12" spans="1:32" x14ac:dyDescent="0.3">
      <c r="A12" s="120" t="s">
        <v>48</v>
      </c>
      <c r="B12" s="121" t="s">
        <v>46</v>
      </c>
      <c r="C12" s="126"/>
      <c r="D12" s="126"/>
      <c r="E12" s="122"/>
      <c r="F12" s="122"/>
      <c r="G12" s="125"/>
    </row>
    <row r="13" spans="1:32" x14ac:dyDescent="0.3">
      <c r="A13" s="120" t="s">
        <v>48</v>
      </c>
      <c r="B13" s="121" t="s">
        <v>47</v>
      </c>
      <c r="C13" s="126"/>
      <c r="D13" s="126"/>
      <c r="E13" s="122"/>
      <c r="F13" s="122"/>
      <c r="G13" s="125"/>
    </row>
    <row r="14" spans="1:32" x14ac:dyDescent="0.3">
      <c r="A14" s="120">
        <v>2</v>
      </c>
      <c r="B14" s="121" t="s">
        <v>17</v>
      </c>
      <c r="C14" s="122">
        <f>SUM(C15:C25)</f>
        <v>44</v>
      </c>
      <c r="D14" s="122">
        <f t="shared" ref="D14:F14" si="1">SUM(D15:D25)</f>
        <v>1117</v>
      </c>
      <c r="E14" s="122"/>
      <c r="F14" s="122">
        <f t="shared" si="1"/>
        <v>145520</v>
      </c>
      <c r="G14" s="124"/>
    </row>
    <row r="15" spans="1:32" ht="96.6" x14ac:dyDescent="0.3">
      <c r="A15" s="120" t="s">
        <v>4</v>
      </c>
      <c r="B15" s="121" t="s">
        <v>49</v>
      </c>
      <c r="C15" s="122">
        <v>1</v>
      </c>
      <c r="D15" s="122">
        <v>48</v>
      </c>
      <c r="E15" s="122">
        <v>200</v>
      </c>
      <c r="F15" s="122">
        <f>+E15*D15</f>
        <v>9600</v>
      </c>
      <c r="G15" s="124"/>
    </row>
    <row r="16" spans="1:32" ht="96.6" x14ac:dyDescent="0.3">
      <c r="A16" s="120" t="s">
        <v>4</v>
      </c>
      <c r="B16" s="121" t="s">
        <v>50</v>
      </c>
      <c r="C16" s="122">
        <v>5</v>
      </c>
      <c r="D16" s="122">
        <v>150</v>
      </c>
      <c r="E16" s="122">
        <v>200</v>
      </c>
      <c r="F16" s="122">
        <f>+E16*D16</f>
        <v>30000</v>
      </c>
      <c r="G16" s="124"/>
    </row>
    <row r="17" spans="1:10" ht="96.6" x14ac:dyDescent="0.3">
      <c r="A17" s="120" t="s">
        <v>4</v>
      </c>
      <c r="B17" s="121" t="s">
        <v>50</v>
      </c>
      <c r="C17" s="122">
        <v>3</v>
      </c>
      <c r="D17" s="122">
        <v>105</v>
      </c>
      <c r="E17" s="122">
        <v>100</v>
      </c>
      <c r="F17" s="122">
        <f>+E17*D17</f>
        <v>10500</v>
      </c>
      <c r="G17" s="124"/>
    </row>
    <row r="18" spans="1:10" ht="234.6" x14ac:dyDescent="0.3">
      <c r="A18" s="120" t="s">
        <v>4</v>
      </c>
      <c r="B18" s="121" t="s">
        <v>114</v>
      </c>
      <c r="C18" s="122">
        <v>7</v>
      </c>
      <c r="D18" s="122">
        <v>146</v>
      </c>
      <c r="E18" s="122">
        <v>150</v>
      </c>
      <c r="F18" s="122">
        <f>+E18*D18</f>
        <v>21900</v>
      </c>
      <c r="G18" s="124"/>
    </row>
    <row r="19" spans="1:10" ht="234.6" x14ac:dyDescent="0.3">
      <c r="A19" s="120" t="s">
        <v>4</v>
      </c>
      <c r="B19" s="121" t="s">
        <v>114</v>
      </c>
      <c r="C19" s="122">
        <v>9</v>
      </c>
      <c r="D19" s="122">
        <v>140</v>
      </c>
      <c r="E19" s="122">
        <v>100</v>
      </c>
      <c r="F19" s="122">
        <f>+E19*D19</f>
        <v>14000</v>
      </c>
      <c r="G19" s="124"/>
    </row>
    <row r="20" spans="1:10" ht="41.4" x14ac:dyDescent="0.3">
      <c r="A20" s="120" t="s">
        <v>4</v>
      </c>
      <c r="B20" s="121" t="s">
        <v>25</v>
      </c>
      <c r="C20" s="122"/>
      <c r="D20" s="122"/>
      <c r="E20" s="122"/>
      <c r="F20" s="122"/>
      <c r="G20" s="124"/>
    </row>
    <row r="21" spans="1:10" ht="82.8" x14ac:dyDescent="0.3">
      <c r="A21" s="120" t="s">
        <v>4</v>
      </c>
      <c r="B21" s="121" t="s">
        <v>26</v>
      </c>
      <c r="C21" s="122">
        <v>3</v>
      </c>
      <c r="D21" s="122">
        <v>48</v>
      </c>
      <c r="E21" s="122">
        <v>80</v>
      </c>
      <c r="F21" s="122">
        <f>+E21*D21*C21</f>
        <v>11520</v>
      </c>
      <c r="G21" s="124"/>
    </row>
    <row r="22" spans="1:10" ht="69" x14ac:dyDescent="0.3">
      <c r="A22" s="120" t="s">
        <v>4</v>
      </c>
      <c r="B22" s="121" t="s">
        <v>27</v>
      </c>
      <c r="C22" s="122"/>
      <c r="D22" s="122"/>
      <c r="E22" s="122"/>
      <c r="F22" s="122"/>
      <c r="G22" s="124"/>
    </row>
    <row r="23" spans="1:10" ht="27.6" x14ac:dyDescent="0.3">
      <c r="A23" s="120" t="s">
        <v>4</v>
      </c>
      <c r="B23" s="121" t="s">
        <v>28</v>
      </c>
      <c r="C23" s="122"/>
      <c r="D23" s="122"/>
      <c r="E23" s="122"/>
      <c r="F23" s="122"/>
      <c r="G23" s="124"/>
    </row>
    <row r="24" spans="1:10" ht="27.6" x14ac:dyDescent="0.3">
      <c r="A24" s="120" t="s">
        <v>4</v>
      </c>
      <c r="B24" s="121" t="s">
        <v>29</v>
      </c>
      <c r="C24" s="122"/>
      <c r="D24" s="122"/>
      <c r="E24" s="122"/>
      <c r="F24" s="122"/>
      <c r="G24" s="124"/>
      <c r="J24" s="114">
        <f>48+14+10.5</f>
        <v>72.5</v>
      </c>
    </row>
    <row r="25" spans="1:10" x14ac:dyDescent="0.3">
      <c r="A25" s="127" t="s">
        <v>4</v>
      </c>
      <c r="B25" s="128" t="s">
        <v>30</v>
      </c>
      <c r="C25" s="129">
        <v>16</v>
      </c>
      <c r="D25" s="130">
        <v>480</v>
      </c>
      <c r="E25" s="130">
        <v>100</v>
      </c>
      <c r="F25" s="130">
        <f>+E25*D25</f>
        <v>48000</v>
      </c>
      <c r="G25" s="131"/>
    </row>
    <row r="26" spans="1:10" x14ac:dyDescent="0.3">
      <c r="B26" s="132"/>
    </row>
    <row r="27" spans="1:10" s="133" customFormat="1" ht="15" customHeight="1" x14ac:dyDescent="0.3">
      <c r="A27" s="164"/>
      <c r="B27" s="164"/>
      <c r="C27" s="164"/>
      <c r="D27" s="153" t="s">
        <v>118</v>
      </c>
      <c r="E27" s="153"/>
      <c r="F27" s="153"/>
      <c r="G27" s="153"/>
    </row>
    <row r="28" spans="1:10" ht="15.6" x14ac:dyDescent="0.3">
      <c r="B28" s="132"/>
      <c r="D28" s="142" t="s">
        <v>119</v>
      </c>
      <c r="E28" s="142"/>
      <c r="F28" s="142"/>
      <c r="G28" s="142"/>
    </row>
    <row r="29" spans="1:10" ht="66.599999999999994" customHeight="1" x14ac:dyDescent="0.3">
      <c r="B29" s="132"/>
      <c r="D29" s="138"/>
      <c r="E29" s="138"/>
      <c r="F29" s="139"/>
      <c r="G29" s="138"/>
    </row>
    <row r="30" spans="1:10" ht="15.6" x14ac:dyDescent="0.3">
      <c r="B30" s="132"/>
      <c r="D30" s="142" t="s">
        <v>120</v>
      </c>
      <c r="E30" s="142"/>
      <c r="F30" s="142"/>
      <c r="G30" s="142"/>
    </row>
    <row r="31" spans="1:10" x14ac:dyDescent="0.3">
      <c r="B31" s="132"/>
    </row>
    <row r="32" spans="1:10" x14ac:dyDescent="0.3">
      <c r="B32" s="132"/>
    </row>
    <row r="33" spans="1:2" x14ac:dyDescent="0.3">
      <c r="B33" s="132"/>
    </row>
    <row r="34" spans="1:2" x14ac:dyDescent="0.3">
      <c r="B34" s="132"/>
    </row>
    <row r="35" spans="1:2" x14ac:dyDescent="0.3">
      <c r="B35" s="132"/>
    </row>
    <row r="36" spans="1:2" x14ac:dyDescent="0.3">
      <c r="B36" s="132"/>
    </row>
    <row r="37" spans="1:2" x14ac:dyDescent="0.3">
      <c r="B37" s="132"/>
    </row>
    <row r="38" spans="1:2" x14ac:dyDescent="0.3">
      <c r="A38" s="114"/>
      <c r="B38" s="132"/>
    </row>
    <row r="39" spans="1:2" x14ac:dyDescent="0.3">
      <c r="A39" s="114"/>
      <c r="B39" s="132"/>
    </row>
    <row r="40" spans="1:2" x14ac:dyDescent="0.3">
      <c r="A40" s="114"/>
      <c r="B40" s="132"/>
    </row>
    <row r="41" spans="1:2" x14ac:dyDescent="0.3">
      <c r="A41" s="114"/>
      <c r="B41" s="132"/>
    </row>
    <row r="42" spans="1:2" x14ac:dyDescent="0.3">
      <c r="A42" s="114"/>
      <c r="B42" s="132"/>
    </row>
    <row r="43" spans="1:2" x14ac:dyDescent="0.3">
      <c r="A43" s="114"/>
      <c r="B43" s="132"/>
    </row>
    <row r="44" spans="1:2" x14ac:dyDescent="0.3">
      <c r="A44" s="114"/>
      <c r="B44" s="132"/>
    </row>
    <row r="45" spans="1:2" x14ac:dyDescent="0.3">
      <c r="A45" s="114"/>
      <c r="B45" s="132"/>
    </row>
    <row r="46" spans="1:2" x14ac:dyDescent="0.3">
      <c r="A46" s="114"/>
      <c r="B46" s="132"/>
    </row>
    <row r="47" spans="1:2" x14ac:dyDescent="0.3">
      <c r="A47" s="114"/>
      <c r="B47" s="132"/>
    </row>
    <row r="48" spans="1:2" x14ac:dyDescent="0.3">
      <c r="A48" s="114"/>
      <c r="B48" s="132"/>
    </row>
    <row r="49" spans="1:2" x14ac:dyDescent="0.3">
      <c r="A49" s="114"/>
      <c r="B49" s="132"/>
    </row>
    <row r="50" spans="1:2" x14ac:dyDescent="0.3">
      <c r="A50" s="114"/>
      <c r="B50" s="132"/>
    </row>
    <row r="51" spans="1:2" x14ac:dyDescent="0.3">
      <c r="A51" s="114"/>
      <c r="B51" s="132"/>
    </row>
    <row r="52" spans="1:2" x14ac:dyDescent="0.3">
      <c r="A52" s="114"/>
      <c r="B52" s="132"/>
    </row>
    <row r="53" spans="1:2" x14ac:dyDescent="0.3">
      <c r="A53" s="114"/>
      <c r="B53" s="132"/>
    </row>
    <row r="54" spans="1:2" x14ac:dyDescent="0.3">
      <c r="A54" s="114"/>
      <c r="B54" s="132"/>
    </row>
    <row r="55" spans="1:2" x14ac:dyDescent="0.3">
      <c r="A55" s="114"/>
      <c r="B55" s="132"/>
    </row>
    <row r="56" spans="1:2" x14ac:dyDescent="0.3">
      <c r="A56" s="114"/>
      <c r="B56" s="132"/>
    </row>
    <row r="57" spans="1:2" x14ac:dyDescent="0.3">
      <c r="A57" s="114"/>
      <c r="B57" s="132"/>
    </row>
    <row r="58" spans="1:2" x14ac:dyDescent="0.3">
      <c r="A58" s="114"/>
      <c r="B58" s="132"/>
    </row>
    <row r="59" spans="1:2" x14ac:dyDescent="0.3">
      <c r="A59" s="114"/>
      <c r="B59" s="132"/>
    </row>
    <row r="60" spans="1:2" x14ac:dyDescent="0.3">
      <c r="A60" s="114"/>
      <c r="B60" s="132"/>
    </row>
    <row r="61" spans="1:2" x14ac:dyDescent="0.3">
      <c r="A61" s="114"/>
      <c r="B61" s="132"/>
    </row>
    <row r="62" spans="1:2" x14ac:dyDescent="0.3">
      <c r="A62" s="114"/>
      <c r="B62" s="132"/>
    </row>
    <row r="63" spans="1:2" x14ac:dyDescent="0.3">
      <c r="A63" s="114"/>
      <c r="B63" s="132"/>
    </row>
    <row r="64" spans="1:2" x14ac:dyDescent="0.3">
      <c r="A64" s="114"/>
      <c r="B64" s="132"/>
    </row>
    <row r="65" spans="1:2" x14ac:dyDescent="0.3">
      <c r="A65" s="114"/>
      <c r="B65" s="132"/>
    </row>
    <row r="66" spans="1:2" x14ac:dyDescent="0.3">
      <c r="A66" s="114"/>
      <c r="B66" s="132"/>
    </row>
    <row r="67" spans="1:2" x14ac:dyDescent="0.3">
      <c r="A67" s="114"/>
      <c r="B67" s="132"/>
    </row>
    <row r="68" spans="1:2" x14ac:dyDescent="0.3">
      <c r="A68" s="114"/>
      <c r="B68" s="132"/>
    </row>
    <row r="69" spans="1:2" x14ac:dyDescent="0.3">
      <c r="A69" s="114"/>
      <c r="B69" s="132"/>
    </row>
    <row r="70" spans="1:2" x14ac:dyDescent="0.3">
      <c r="A70" s="114"/>
      <c r="B70" s="132"/>
    </row>
    <row r="71" spans="1:2" x14ac:dyDescent="0.3">
      <c r="A71" s="114"/>
      <c r="B71" s="132"/>
    </row>
    <row r="72" spans="1:2" x14ac:dyDescent="0.3">
      <c r="A72" s="114"/>
      <c r="B72" s="132"/>
    </row>
    <row r="73" spans="1:2" x14ac:dyDescent="0.3">
      <c r="A73" s="114"/>
      <c r="B73" s="132"/>
    </row>
    <row r="74" spans="1:2" x14ac:dyDescent="0.3">
      <c r="A74" s="114"/>
      <c r="B74" s="132"/>
    </row>
    <row r="75" spans="1:2" x14ac:dyDescent="0.3">
      <c r="A75" s="114"/>
      <c r="B75" s="132"/>
    </row>
    <row r="76" spans="1:2" x14ac:dyDescent="0.3">
      <c r="A76" s="114"/>
      <c r="B76" s="132"/>
    </row>
    <row r="77" spans="1:2" x14ac:dyDescent="0.3">
      <c r="A77" s="114"/>
      <c r="B77" s="132"/>
    </row>
    <row r="78" spans="1:2" x14ac:dyDescent="0.3">
      <c r="A78" s="114"/>
      <c r="B78" s="132"/>
    </row>
    <row r="79" spans="1:2" x14ac:dyDescent="0.3">
      <c r="A79" s="114"/>
      <c r="B79" s="132"/>
    </row>
    <row r="80" spans="1:2" x14ac:dyDescent="0.3">
      <c r="A80" s="114"/>
      <c r="B80" s="132"/>
    </row>
    <row r="81" spans="1:2" x14ac:dyDescent="0.3">
      <c r="A81" s="114"/>
      <c r="B81" s="132"/>
    </row>
    <row r="82" spans="1:2" x14ac:dyDescent="0.3">
      <c r="A82" s="114"/>
      <c r="B82" s="132"/>
    </row>
    <row r="83" spans="1:2" x14ac:dyDescent="0.3">
      <c r="A83" s="114"/>
      <c r="B83" s="132"/>
    </row>
    <row r="84" spans="1:2" x14ac:dyDescent="0.3">
      <c r="A84" s="114"/>
      <c r="B84" s="132"/>
    </row>
    <row r="85" spans="1:2" x14ac:dyDescent="0.3">
      <c r="A85" s="114"/>
      <c r="B85" s="132"/>
    </row>
    <row r="86" spans="1:2" x14ac:dyDescent="0.3">
      <c r="A86" s="114"/>
      <c r="B86" s="132"/>
    </row>
    <row r="87" spans="1:2" x14ac:dyDescent="0.3">
      <c r="A87" s="114"/>
      <c r="B87" s="132"/>
    </row>
    <row r="88" spans="1:2" x14ac:dyDescent="0.3">
      <c r="A88" s="114"/>
      <c r="B88" s="132"/>
    </row>
    <row r="89" spans="1:2" x14ac:dyDescent="0.3">
      <c r="A89" s="114"/>
      <c r="B89" s="132"/>
    </row>
    <row r="90" spans="1:2" x14ac:dyDescent="0.3">
      <c r="A90" s="114"/>
      <c r="B90" s="132"/>
    </row>
    <row r="91" spans="1:2" x14ac:dyDescent="0.3">
      <c r="A91" s="114"/>
      <c r="B91" s="132"/>
    </row>
    <row r="92" spans="1:2" x14ac:dyDescent="0.3">
      <c r="A92" s="114"/>
      <c r="B92" s="132"/>
    </row>
    <row r="93" spans="1:2" x14ac:dyDescent="0.3">
      <c r="A93" s="114"/>
      <c r="B93" s="132"/>
    </row>
    <row r="94" spans="1:2" x14ac:dyDescent="0.3">
      <c r="A94" s="114"/>
      <c r="B94" s="132"/>
    </row>
    <row r="95" spans="1:2" x14ac:dyDescent="0.3">
      <c r="A95" s="114"/>
      <c r="B95" s="132"/>
    </row>
    <row r="96" spans="1:2" x14ac:dyDescent="0.3">
      <c r="A96" s="114"/>
      <c r="B96" s="132"/>
    </row>
    <row r="97" spans="1:2" x14ac:dyDescent="0.3">
      <c r="A97" s="114"/>
      <c r="B97" s="132"/>
    </row>
    <row r="98" spans="1:2" x14ac:dyDescent="0.3">
      <c r="A98" s="114"/>
      <c r="B98" s="132"/>
    </row>
    <row r="99" spans="1:2" x14ac:dyDescent="0.3">
      <c r="A99" s="114"/>
      <c r="B99" s="132"/>
    </row>
    <row r="100" spans="1:2" x14ac:dyDescent="0.3">
      <c r="A100" s="114"/>
      <c r="B100" s="132"/>
    </row>
    <row r="101" spans="1:2" x14ac:dyDescent="0.3">
      <c r="A101" s="114"/>
      <c r="B101" s="132"/>
    </row>
    <row r="102" spans="1:2" x14ac:dyDescent="0.3">
      <c r="A102" s="114"/>
      <c r="B102" s="132"/>
    </row>
    <row r="103" spans="1:2" x14ac:dyDescent="0.3">
      <c r="A103" s="114"/>
      <c r="B103" s="132"/>
    </row>
    <row r="104" spans="1:2" x14ac:dyDescent="0.3">
      <c r="A104" s="114"/>
      <c r="B104" s="132"/>
    </row>
    <row r="105" spans="1:2" x14ac:dyDescent="0.3">
      <c r="A105" s="114"/>
      <c r="B105" s="132"/>
    </row>
    <row r="106" spans="1:2" x14ac:dyDescent="0.3">
      <c r="A106" s="114"/>
      <c r="B106" s="132"/>
    </row>
    <row r="107" spans="1:2" x14ac:dyDescent="0.3">
      <c r="A107" s="114"/>
      <c r="B107" s="132"/>
    </row>
    <row r="108" spans="1:2" x14ac:dyDescent="0.3">
      <c r="A108" s="114"/>
      <c r="B108" s="132"/>
    </row>
    <row r="109" spans="1:2" x14ac:dyDescent="0.3">
      <c r="A109" s="114"/>
      <c r="B109" s="132"/>
    </row>
    <row r="110" spans="1:2" x14ac:dyDescent="0.3">
      <c r="A110" s="114"/>
      <c r="B110" s="132"/>
    </row>
    <row r="111" spans="1:2" x14ac:dyDescent="0.3">
      <c r="A111" s="114"/>
      <c r="B111" s="132"/>
    </row>
    <row r="112" spans="1:2" x14ac:dyDescent="0.3">
      <c r="A112" s="114"/>
      <c r="B112" s="132"/>
    </row>
    <row r="113" spans="1:2" x14ac:dyDescent="0.3">
      <c r="A113" s="114"/>
      <c r="B113" s="132"/>
    </row>
    <row r="114" spans="1:2" x14ac:dyDescent="0.3">
      <c r="A114" s="114"/>
      <c r="B114" s="132"/>
    </row>
    <row r="115" spans="1:2" x14ac:dyDescent="0.3">
      <c r="A115" s="114"/>
      <c r="B115" s="132"/>
    </row>
    <row r="116" spans="1:2" x14ac:dyDescent="0.3">
      <c r="A116" s="114"/>
      <c r="B116" s="132"/>
    </row>
    <row r="117" spans="1:2" x14ac:dyDescent="0.3">
      <c r="A117" s="114"/>
      <c r="B117" s="132"/>
    </row>
    <row r="118" spans="1:2" x14ac:dyDescent="0.3">
      <c r="A118" s="114"/>
      <c r="B118" s="132"/>
    </row>
    <row r="119" spans="1:2" x14ac:dyDescent="0.3">
      <c r="A119" s="114"/>
      <c r="B119" s="132"/>
    </row>
    <row r="120" spans="1:2" x14ac:dyDescent="0.3">
      <c r="A120" s="114"/>
      <c r="B120" s="132"/>
    </row>
    <row r="121" spans="1:2" x14ac:dyDescent="0.3">
      <c r="A121" s="114"/>
      <c r="B121" s="132"/>
    </row>
    <row r="122" spans="1:2" x14ac:dyDescent="0.3">
      <c r="A122" s="114"/>
      <c r="B122" s="132"/>
    </row>
    <row r="123" spans="1:2" x14ac:dyDescent="0.3">
      <c r="A123" s="114"/>
      <c r="B123" s="132"/>
    </row>
    <row r="124" spans="1:2" x14ac:dyDescent="0.3">
      <c r="A124" s="114"/>
      <c r="B124" s="132"/>
    </row>
    <row r="125" spans="1:2" x14ac:dyDescent="0.3">
      <c r="A125" s="114"/>
      <c r="B125" s="132"/>
    </row>
    <row r="126" spans="1:2" x14ac:dyDescent="0.3">
      <c r="A126" s="114"/>
      <c r="B126" s="132"/>
    </row>
    <row r="127" spans="1:2" x14ac:dyDescent="0.3">
      <c r="A127" s="114"/>
      <c r="B127" s="132"/>
    </row>
    <row r="128" spans="1:2" x14ac:dyDescent="0.3">
      <c r="A128" s="114"/>
      <c r="B128" s="132"/>
    </row>
    <row r="129" spans="1:2" x14ac:dyDescent="0.3">
      <c r="A129" s="114"/>
      <c r="B129" s="132"/>
    </row>
    <row r="130" spans="1:2" x14ac:dyDescent="0.3">
      <c r="A130" s="114"/>
      <c r="B130" s="132"/>
    </row>
    <row r="131" spans="1:2" x14ac:dyDescent="0.3">
      <c r="A131" s="114"/>
      <c r="B131" s="132"/>
    </row>
    <row r="132" spans="1:2" x14ac:dyDescent="0.3">
      <c r="A132" s="114"/>
      <c r="B132" s="132"/>
    </row>
    <row r="133" spans="1:2" x14ac:dyDescent="0.3">
      <c r="A133" s="114"/>
      <c r="B133" s="132"/>
    </row>
    <row r="134" spans="1:2" x14ac:dyDescent="0.3">
      <c r="A134" s="114"/>
      <c r="B134" s="132"/>
    </row>
    <row r="135" spans="1:2" x14ac:dyDescent="0.3">
      <c r="A135" s="114"/>
      <c r="B135" s="132"/>
    </row>
    <row r="136" spans="1:2" x14ac:dyDescent="0.3">
      <c r="A136" s="114"/>
      <c r="B136" s="132"/>
    </row>
    <row r="137" spans="1:2" x14ac:dyDescent="0.3">
      <c r="A137" s="114"/>
      <c r="B137" s="132"/>
    </row>
    <row r="138" spans="1:2" x14ac:dyDescent="0.3">
      <c r="A138" s="114"/>
      <c r="B138" s="132"/>
    </row>
    <row r="139" spans="1:2" x14ac:dyDescent="0.3">
      <c r="A139" s="114"/>
      <c r="B139" s="132"/>
    </row>
    <row r="140" spans="1:2" x14ac:dyDescent="0.3">
      <c r="A140" s="114"/>
      <c r="B140" s="132"/>
    </row>
    <row r="141" spans="1:2" x14ac:dyDescent="0.3">
      <c r="A141" s="114"/>
      <c r="B141" s="132"/>
    </row>
    <row r="142" spans="1:2" x14ac:dyDescent="0.3">
      <c r="A142" s="114"/>
      <c r="B142" s="132"/>
    </row>
    <row r="143" spans="1:2" x14ac:dyDescent="0.3">
      <c r="A143" s="114"/>
      <c r="B143" s="132"/>
    </row>
    <row r="144" spans="1:2" x14ac:dyDescent="0.3">
      <c r="A144" s="114"/>
      <c r="B144" s="132"/>
    </row>
    <row r="145" spans="1:2" x14ac:dyDescent="0.3">
      <c r="A145" s="114"/>
      <c r="B145" s="132"/>
    </row>
    <row r="146" spans="1:2" x14ac:dyDescent="0.3">
      <c r="A146" s="114"/>
      <c r="B146" s="132"/>
    </row>
    <row r="147" spans="1:2" x14ac:dyDescent="0.3">
      <c r="A147" s="114"/>
      <c r="B147" s="132"/>
    </row>
    <row r="148" spans="1:2" x14ac:dyDescent="0.3">
      <c r="A148" s="114"/>
      <c r="B148" s="132"/>
    </row>
    <row r="149" spans="1:2" x14ac:dyDescent="0.3">
      <c r="A149" s="114"/>
      <c r="B149" s="132"/>
    </row>
    <row r="150" spans="1:2" x14ac:dyDescent="0.3">
      <c r="A150" s="114"/>
      <c r="B150" s="132"/>
    </row>
    <row r="151" spans="1:2" x14ac:dyDescent="0.3">
      <c r="A151" s="114"/>
      <c r="B151" s="132"/>
    </row>
    <row r="152" spans="1:2" x14ac:dyDescent="0.3">
      <c r="A152" s="114"/>
      <c r="B152" s="132"/>
    </row>
    <row r="153" spans="1:2" x14ac:dyDescent="0.3">
      <c r="A153" s="114"/>
      <c r="B153" s="132"/>
    </row>
    <row r="154" spans="1:2" x14ac:dyDescent="0.3">
      <c r="A154" s="114"/>
      <c r="B154" s="132"/>
    </row>
    <row r="155" spans="1:2" x14ac:dyDescent="0.3">
      <c r="A155" s="114"/>
      <c r="B155" s="132"/>
    </row>
    <row r="156" spans="1:2" x14ac:dyDescent="0.3">
      <c r="A156" s="114"/>
      <c r="B156" s="132"/>
    </row>
    <row r="157" spans="1:2" x14ac:dyDescent="0.3">
      <c r="A157" s="114"/>
      <c r="B157" s="132"/>
    </row>
    <row r="158" spans="1:2" x14ac:dyDescent="0.3">
      <c r="A158" s="114"/>
      <c r="B158" s="132"/>
    </row>
    <row r="159" spans="1:2" x14ac:dyDescent="0.3">
      <c r="A159" s="114"/>
      <c r="B159" s="132"/>
    </row>
    <row r="160" spans="1:2" x14ac:dyDescent="0.3">
      <c r="A160" s="114"/>
      <c r="B160" s="132"/>
    </row>
    <row r="161" spans="1:2" x14ac:dyDescent="0.3">
      <c r="A161" s="114"/>
      <c r="B161" s="132"/>
    </row>
    <row r="162" spans="1:2" x14ac:dyDescent="0.3">
      <c r="A162" s="114"/>
      <c r="B162" s="132"/>
    </row>
    <row r="163" spans="1:2" x14ac:dyDescent="0.3">
      <c r="A163" s="114"/>
      <c r="B163" s="132"/>
    </row>
    <row r="164" spans="1:2" x14ac:dyDescent="0.3">
      <c r="A164" s="114"/>
      <c r="B164" s="132"/>
    </row>
    <row r="165" spans="1:2" x14ac:dyDescent="0.3">
      <c r="A165" s="114"/>
      <c r="B165" s="132"/>
    </row>
    <row r="166" spans="1:2" x14ac:dyDescent="0.3">
      <c r="A166" s="114"/>
      <c r="B166" s="132"/>
    </row>
    <row r="167" spans="1:2" x14ac:dyDescent="0.3">
      <c r="A167" s="114"/>
      <c r="B167" s="132"/>
    </row>
    <row r="168" spans="1:2" x14ac:dyDescent="0.3">
      <c r="A168" s="114"/>
      <c r="B168" s="132"/>
    </row>
    <row r="169" spans="1:2" x14ac:dyDescent="0.3">
      <c r="A169" s="114"/>
      <c r="B169" s="132"/>
    </row>
    <row r="170" spans="1:2" x14ac:dyDescent="0.3">
      <c r="A170" s="114"/>
      <c r="B170" s="132"/>
    </row>
    <row r="171" spans="1:2" x14ac:dyDescent="0.3">
      <c r="A171" s="114"/>
      <c r="B171" s="132"/>
    </row>
    <row r="172" spans="1:2" x14ac:dyDescent="0.3">
      <c r="A172" s="114"/>
      <c r="B172" s="132"/>
    </row>
    <row r="173" spans="1:2" x14ac:dyDescent="0.3">
      <c r="A173" s="114"/>
      <c r="B173" s="132"/>
    </row>
    <row r="174" spans="1:2" x14ac:dyDescent="0.3">
      <c r="A174" s="114"/>
      <c r="B174" s="132"/>
    </row>
    <row r="175" spans="1:2" x14ac:dyDescent="0.3">
      <c r="A175" s="114"/>
      <c r="B175" s="132"/>
    </row>
    <row r="176" spans="1:2" x14ac:dyDescent="0.3">
      <c r="A176" s="114"/>
      <c r="B176" s="132"/>
    </row>
    <row r="177" spans="1:2" x14ac:dyDescent="0.3">
      <c r="A177" s="114"/>
      <c r="B177" s="132"/>
    </row>
    <row r="178" spans="1:2" x14ac:dyDescent="0.3">
      <c r="A178" s="114"/>
      <c r="B178" s="132"/>
    </row>
    <row r="179" spans="1:2" x14ac:dyDescent="0.3">
      <c r="A179" s="114"/>
      <c r="B179" s="132"/>
    </row>
    <row r="180" spans="1:2" x14ac:dyDescent="0.3">
      <c r="A180" s="114"/>
      <c r="B180" s="132"/>
    </row>
    <row r="181" spans="1:2" x14ac:dyDescent="0.3">
      <c r="A181" s="114"/>
      <c r="B181" s="132"/>
    </row>
    <row r="182" spans="1:2" x14ac:dyDescent="0.3">
      <c r="A182" s="114"/>
      <c r="B182" s="132"/>
    </row>
    <row r="183" spans="1:2" x14ac:dyDescent="0.3">
      <c r="A183" s="114"/>
      <c r="B183" s="132"/>
    </row>
    <row r="184" spans="1:2" x14ac:dyDescent="0.3">
      <c r="A184" s="114"/>
      <c r="B184" s="132"/>
    </row>
    <row r="185" spans="1:2" x14ac:dyDescent="0.3">
      <c r="A185" s="114"/>
      <c r="B185" s="132"/>
    </row>
    <row r="186" spans="1:2" x14ac:dyDescent="0.3">
      <c r="A186" s="114"/>
      <c r="B186" s="132"/>
    </row>
    <row r="187" spans="1:2" x14ac:dyDescent="0.3">
      <c r="A187" s="114"/>
      <c r="B187" s="132"/>
    </row>
    <row r="188" spans="1:2" x14ac:dyDescent="0.3">
      <c r="A188" s="114"/>
      <c r="B188" s="132"/>
    </row>
    <row r="189" spans="1:2" x14ac:dyDescent="0.3">
      <c r="A189" s="114"/>
      <c r="B189" s="132"/>
    </row>
    <row r="190" spans="1:2" x14ac:dyDescent="0.3">
      <c r="A190" s="114"/>
      <c r="B190" s="132"/>
    </row>
    <row r="191" spans="1:2" x14ac:dyDescent="0.3">
      <c r="A191" s="114"/>
      <c r="B191" s="132"/>
    </row>
    <row r="192" spans="1:2" x14ac:dyDescent="0.3">
      <c r="A192" s="114"/>
      <c r="B192" s="132"/>
    </row>
    <row r="193" spans="1:2" x14ac:dyDescent="0.3">
      <c r="A193" s="114"/>
      <c r="B193" s="132"/>
    </row>
    <row r="194" spans="1:2" x14ac:dyDescent="0.3">
      <c r="A194" s="114"/>
      <c r="B194" s="132"/>
    </row>
    <row r="195" spans="1:2" x14ac:dyDescent="0.3">
      <c r="A195" s="114"/>
      <c r="B195" s="132"/>
    </row>
    <row r="196" spans="1:2" x14ac:dyDescent="0.3">
      <c r="A196" s="114"/>
      <c r="B196" s="132"/>
    </row>
    <row r="197" spans="1:2" x14ac:dyDescent="0.3">
      <c r="A197" s="114"/>
      <c r="B197" s="132"/>
    </row>
    <row r="198" spans="1:2" x14ac:dyDescent="0.3">
      <c r="A198" s="114"/>
      <c r="B198" s="132"/>
    </row>
    <row r="199" spans="1:2" x14ac:dyDescent="0.3">
      <c r="A199" s="114"/>
      <c r="B199" s="132"/>
    </row>
    <row r="200" spans="1:2" x14ac:dyDescent="0.3">
      <c r="A200" s="114"/>
      <c r="B200" s="132"/>
    </row>
    <row r="201" spans="1:2" x14ac:dyDescent="0.3">
      <c r="A201" s="114"/>
      <c r="B201" s="132"/>
    </row>
    <row r="202" spans="1:2" x14ac:dyDescent="0.3">
      <c r="A202" s="114"/>
      <c r="B202" s="132"/>
    </row>
    <row r="203" spans="1:2" x14ac:dyDescent="0.3">
      <c r="A203" s="114"/>
      <c r="B203" s="132"/>
    </row>
    <row r="204" spans="1:2" x14ac:dyDescent="0.3">
      <c r="A204" s="114"/>
      <c r="B204" s="132"/>
    </row>
    <row r="205" spans="1:2" x14ac:dyDescent="0.3">
      <c r="A205" s="114"/>
      <c r="B205" s="132"/>
    </row>
    <row r="206" spans="1:2" x14ac:dyDescent="0.3">
      <c r="A206" s="114"/>
      <c r="B206" s="132"/>
    </row>
    <row r="207" spans="1:2" x14ac:dyDescent="0.3">
      <c r="A207" s="114"/>
      <c r="B207" s="132"/>
    </row>
    <row r="208" spans="1:2" x14ac:dyDescent="0.3">
      <c r="A208" s="114"/>
      <c r="B208" s="132"/>
    </row>
    <row r="209" spans="1:2" x14ac:dyDescent="0.3">
      <c r="A209" s="114"/>
      <c r="B209" s="132"/>
    </row>
    <row r="210" spans="1:2" x14ac:dyDescent="0.3">
      <c r="A210" s="114"/>
      <c r="B210" s="132"/>
    </row>
    <row r="211" spans="1:2" x14ac:dyDescent="0.3">
      <c r="A211" s="114"/>
      <c r="B211" s="132"/>
    </row>
    <row r="212" spans="1:2" x14ac:dyDescent="0.3">
      <c r="A212" s="114"/>
      <c r="B212" s="132"/>
    </row>
    <row r="213" spans="1:2" x14ac:dyDescent="0.3">
      <c r="A213" s="114"/>
      <c r="B213" s="132"/>
    </row>
    <row r="214" spans="1:2" x14ac:dyDescent="0.3">
      <c r="A214" s="114"/>
      <c r="B214" s="132"/>
    </row>
    <row r="215" spans="1:2" x14ac:dyDescent="0.3">
      <c r="A215" s="114"/>
      <c r="B215" s="132"/>
    </row>
    <row r="216" spans="1:2" x14ac:dyDescent="0.3">
      <c r="A216" s="114"/>
      <c r="B216" s="132"/>
    </row>
    <row r="217" spans="1:2" x14ac:dyDescent="0.3">
      <c r="A217" s="114"/>
      <c r="B217" s="132"/>
    </row>
    <row r="218" spans="1:2" x14ac:dyDescent="0.3">
      <c r="A218" s="114"/>
      <c r="B218" s="132"/>
    </row>
    <row r="219" spans="1:2" x14ac:dyDescent="0.3">
      <c r="A219" s="114"/>
      <c r="B219" s="132"/>
    </row>
    <row r="220" spans="1:2" x14ac:dyDescent="0.3">
      <c r="A220" s="114"/>
      <c r="B220" s="132"/>
    </row>
    <row r="221" spans="1:2" x14ac:dyDescent="0.3">
      <c r="A221" s="114"/>
      <c r="B221" s="132"/>
    </row>
    <row r="222" spans="1:2" x14ac:dyDescent="0.3">
      <c r="A222" s="114"/>
      <c r="B222" s="132"/>
    </row>
    <row r="223" spans="1:2" x14ac:dyDescent="0.3">
      <c r="A223" s="114"/>
      <c r="B223" s="132"/>
    </row>
    <row r="224" spans="1:2" x14ac:dyDescent="0.3">
      <c r="A224" s="114"/>
      <c r="B224" s="132"/>
    </row>
    <row r="225" spans="1:2" x14ac:dyDescent="0.3">
      <c r="A225" s="114"/>
      <c r="B225" s="132"/>
    </row>
    <row r="226" spans="1:2" x14ac:dyDescent="0.3">
      <c r="A226" s="114"/>
      <c r="B226" s="132"/>
    </row>
    <row r="227" spans="1:2" x14ac:dyDescent="0.3">
      <c r="A227" s="114"/>
      <c r="B227" s="132"/>
    </row>
    <row r="228" spans="1:2" x14ac:dyDescent="0.3">
      <c r="A228" s="114"/>
      <c r="B228" s="132"/>
    </row>
    <row r="229" spans="1:2" x14ac:dyDescent="0.3">
      <c r="A229" s="114"/>
      <c r="B229" s="132"/>
    </row>
    <row r="230" spans="1:2" x14ac:dyDescent="0.3">
      <c r="A230" s="114"/>
      <c r="B230" s="132"/>
    </row>
    <row r="231" spans="1:2" x14ac:dyDescent="0.3">
      <c r="A231" s="114"/>
      <c r="B231" s="132"/>
    </row>
    <row r="232" spans="1:2" x14ac:dyDescent="0.3">
      <c r="A232" s="114"/>
      <c r="B232" s="132"/>
    </row>
    <row r="233" spans="1:2" x14ac:dyDescent="0.3">
      <c r="A233" s="114"/>
      <c r="B233" s="132"/>
    </row>
    <row r="234" spans="1:2" x14ac:dyDescent="0.3">
      <c r="A234" s="114"/>
      <c r="B234" s="132"/>
    </row>
    <row r="235" spans="1:2" x14ac:dyDescent="0.3">
      <c r="A235" s="114"/>
      <c r="B235" s="132"/>
    </row>
    <row r="236" spans="1:2" x14ac:dyDescent="0.3">
      <c r="A236" s="114"/>
      <c r="B236" s="132"/>
    </row>
    <row r="237" spans="1:2" x14ac:dyDescent="0.3">
      <c r="A237" s="114"/>
      <c r="B237" s="132"/>
    </row>
    <row r="238" spans="1:2" x14ac:dyDescent="0.3">
      <c r="A238" s="114"/>
      <c r="B238" s="132"/>
    </row>
    <row r="239" spans="1:2" x14ac:dyDescent="0.3">
      <c r="A239" s="114"/>
      <c r="B239" s="132"/>
    </row>
    <row r="240" spans="1:2" x14ac:dyDescent="0.3">
      <c r="A240" s="114"/>
      <c r="B240" s="132"/>
    </row>
    <row r="241" spans="1:2" x14ac:dyDescent="0.3">
      <c r="A241" s="114"/>
      <c r="B241" s="132"/>
    </row>
    <row r="242" spans="1:2" x14ac:dyDescent="0.3">
      <c r="A242" s="114"/>
      <c r="B242" s="132"/>
    </row>
    <row r="243" spans="1:2" x14ac:dyDescent="0.3">
      <c r="A243" s="114"/>
      <c r="B243" s="132"/>
    </row>
    <row r="244" spans="1:2" x14ac:dyDescent="0.3">
      <c r="A244" s="114"/>
      <c r="B244" s="132"/>
    </row>
    <row r="245" spans="1:2" x14ac:dyDescent="0.3">
      <c r="A245" s="114"/>
      <c r="B245" s="132"/>
    </row>
    <row r="246" spans="1:2" x14ac:dyDescent="0.3">
      <c r="A246" s="114"/>
      <c r="B246" s="132"/>
    </row>
    <row r="247" spans="1:2" x14ac:dyDescent="0.3">
      <c r="A247" s="114"/>
      <c r="B247" s="132"/>
    </row>
    <row r="248" spans="1:2" x14ac:dyDescent="0.3">
      <c r="A248" s="114"/>
      <c r="B248" s="132"/>
    </row>
    <row r="249" spans="1:2" x14ac:dyDescent="0.3">
      <c r="A249" s="114"/>
      <c r="B249" s="132"/>
    </row>
    <row r="250" spans="1:2" x14ac:dyDescent="0.3">
      <c r="A250" s="114"/>
      <c r="B250" s="132"/>
    </row>
    <row r="251" spans="1:2" x14ac:dyDescent="0.3">
      <c r="A251" s="114"/>
      <c r="B251" s="132"/>
    </row>
    <row r="252" spans="1:2" x14ac:dyDescent="0.3">
      <c r="A252" s="114"/>
      <c r="B252" s="132"/>
    </row>
    <row r="253" spans="1:2" x14ac:dyDescent="0.3">
      <c r="A253" s="114"/>
      <c r="B253" s="132"/>
    </row>
    <row r="254" spans="1:2" x14ac:dyDescent="0.3">
      <c r="A254" s="114"/>
      <c r="B254" s="132"/>
    </row>
    <row r="255" spans="1:2" x14ac:dyDescent="0.3">
      <c r="A255" s="114"/>
      <c r="B255" s="132"/>
    </row>
    <row r="256" spans="1:2" x14ac:dyDescent="0.3">
      <c r="A256" s="114"/>
      <c r="B256" s="132"/>
    </row>
    <row r="257" spans="1:2" x14ac:dyDescent="0.3">
      <c r="A257" s="114"/>
      <c r="B257" s="132"/>
    </row>
    <row r="258" spans="1:2" x14ac:dyDescent="0.3">
      <c r="A258" s="114"/>
      <c r="B258" s="132"/>
    </row>
    <row r="259" spans="1:2" x14ac:dyDescent="0.3">
      <c r="A259" s="114"/>
      <c r="B259" s="132"/>
    </row>
    <row r="260" spans="1:2" x14ac:dyDescent="0.3">
      <c r="A260" s="114"/>
      <c r="B260" s="132"/>
    </row>
    <row r="261" spans="1:2" x14ac:dyDescent="0.3">
      <c r="A261" s="114"/>
      <c r="B261" s="132"/>
    </row>
    <row r="262" spans="1:2" x14ac:dyDescent="0.3">
      <c r="A262" s="114"/>
      <c r="B262" s="132"/>
    </row>
    <row r="263" spans="1:2" x14ac:dyDescent="0.3">
      <c r="A263" s="114"/>
      <c r="B263" s="132"/>
    </row>
    <row r="264" spans="1:2" x14ac:dyDescent="0.3">
      <c r="A264" s="114"/>
      <c r="B264" s="132"/>
    </row>
    <row r="265" spans="1:2" x14ac:dyDescent="0.3">
      <c r="A265" s="114"/>
      <c r="B265" s="132"/>
    </row>
    <row r="266" spans="1:2" x14ac:dyDescent="0.3">
      <c r="A266" s="114"/>
      <c r="B266" s="132"/>
    </row>
    <row r="267" spans="1:2" x14ac:dyDescent="0.3">
      <c r="A267" s="114"/>
      <c r="B267" s="132"/>
    </row>
    <row r="268" spans="1:2" x14ac:dyDescent="0.3">
      <c r="A268" s="114"/>
      <c r="B268" s="132"/>
    </row>
    <row r="269" spans="1:2" x14ac:dyDescent="0.3">
      <c r="A269" s="114"/>
      <c r="B269" s="132"/>
    </row>
    <row r="270" spans="1:2" x14ac:dyDescent="0.3">
      <c r="A270" s="114"/>
      <c r="B270" s="132"/>
    </row>
    <row r="271" spans="1:2" x14ac:dyDescent="0.3">
      <c r="A271" s="114"/>
      <c r="B271" s="132"/>
    </row>
    <row r="272" spans="1:2" x14ac:dyDescent="0.3">
      <c r="A272" s="114"/>
      <c r="B272" s="132"/>
    </row>
    <row r="273" spans="1:2" x14ac:dyDescent="0.3">
      <c r="A273" s="114"/>
      <c r="B273" s="132"/>
    </row>
    <row r="274" spans="1:2" x14ac:dyDescent="0.3">
      <c r="A274" s="114"/>
      <c r="B274" s="132"/>
    </row>
    <row r="275" spans="1:2" x14ac:dyDescent="0.3">
      <c r="A275" s="114"/>
      <c r="B275" s="132"/>
    </row>
    <row r="276" spans="1:2" x14ac:dyDescent="0.3">
      <c r="A276" s="114"/>
      <c r="B276" s="132"/>
    </row>
    <row r="277" spans="1:2" x14ac:dyDescent="0.3">
      <c r="A277" s="114"/>
      <c r="B277" s="132"/>
    </row>
    <row r="278" spans="1:2" x14ac:dyDescent="0.3">
      <c r="A278" s="114"/>
      <c r="B278" s="132"/>
    </row>
    <row r="279" spans="1:2" x14ac:dyDescent="0.3">
      <c r="A279" s="114"/>
      <c r="B279" s="132"/>
    </row>
    <row r="280" spans="1:2" x14ac:dyDescent="0.3">
      <c r="A280" s="114"/>
      <c r="B280" s="132"/>
    </row>
    <row r="281" spans="1:2" x14ac:dyDescent="0.3">
      <c r="A281" s="114"/>
      <c r="B281" s="132"/>
    </row>
    <row r="282" spans="1:2" x14ac:dyDescent="0.3">
      <c r="A282" s="114"/>
      <c r="B282" s="132"/>
    </row>
    <row r="283" spans="1:2" x14ac:dyDescent="0.3">
      <c r="A283" s="114"/>
      <c r="B283" s="132"/>
    </row>
    <row r="284" spans="1:2" x14ac:dyDescent="0.3">
      <c r="A284" s="114"/>
      <c r="B284" s="132"/>
    </row>
    <row r="285" spans="1:2" x14ac:dyDescent="0.3">
      <c r="A285" s="114"/>
      <c r="B285" s="132"/>
    </row>
    <row r="286" spans="1:2" x14ac:dyDescent="0.3">
      <c r="A286" s="114"/>
      <c r="B286" s="132"/>
    </row>
    <row r="287" spans="1:2" x14ac:dyDescent="0.3">
      <c r="A287" s="114"/>
      <c r="B287" s="132"/>
    </row>
    <row r="288" spans="1:2" x14ac:dyDescent="0.3">
      <c r="A288" s="114"/>
      <c r="B288" s="132"/>
    </row>
    <row r="289" spans="1:2" x14ac:dyDescent="0.3">
      <c r="A289" s="114"/>
      <c r="B289" s="132"/>
    </row>
    <row r="290" spans="1:2" x14ac:dyDescent="0.3">
      <c r="A290" s="114"/>
      <c r="B290" s="132"/>
    </row>
    <row r="291" spans="1:2" x14ac:dyDescent="0.3">
      <c r="A291" s="114"/>
      <c r="B291" s="132"/>
    </row>
    <row r="292" spans="1:2" x14ac:dyDescent="0.3">
      <c r="A292" s="114"/>
      <c r="B292" s="132"/>
    </row>
    <row r="293" spans="1:2" x14ac:dyDescent="0.3">
      <c r="A293" s="114"/>
      <c r="B293" s="132"/>
    </row>
    <row r="294" spans="1:2" x14ac:dyDescent="0.3">
      <c r="A294" s="114"/>
      <c r="B294" s="132"/>
    </row>
    <row r="295" spans="1:2" x14ac:dyDescent="0.3">
      <c r="A295" s="114"/>
      <c r="B295" s="132"/>
    </row>
    <row r="296" spans="1:2" x14ac:dyDescent="0.3">
      <c r="A296" s="114"/>
      <c r="B296" s="132"/>
    </row>
    <row r="297" spans="1:2" x14ac:dyDescent="0.3">
      <c r="A297" s="114"/>
      <c r="B297" s="132"/>
    </row>
    <row r="298" spans="1:2" x14ac:dyDescent="0.3">
      <c r="A298" s="114"/>
      <c r="B298" s="132"/>
    </row>
    <row r="299" spans="1:2" x14ac:dyDescent="0.3">
      <c r="A299" s="114"/>
      <c r="B299" s="132"/>
    </row>
    <row r="300" spans="1:2" x14ac:dyDescent="0.3">
      <c r="A300" s="114"/>
      <c r="B300" s="132"/>
    </row>
    <row r="301" spans="1:2" x14ac:dyDescent="0.3">
      <c r="A301" s="114"/>
      <c r="B301" s="132"/>
    </row>
    <row r="302" spans="1:2" x14ac:dyDescent="0.3">
      <c r="A302" s="114"/>
      <c r="B302" s="132"/>
    </row>
    <row r="303" spans="1:2" x14ac:dyDescent="0.3">
      <c r="A303" s="114"/>
      <c r="B303" s="132"/>
    </row>
    <row r="304" spans="1:2" x14ac:dyDescent="0.3">
      <c r="A304" s="114"/>
      <c r="B304" s="132"/>
    </row>
    <row r="305" spans="1:2" x14ac:dyDescent="0.3">
      <c r="A305" s="114"/>
      <c r="B305" s="132"/>
    </row>
    <row r="306" spans="1:2" x14ac:dyDescent="0.3">
      <c r="A306" s="114"/>
      <c r="B306" s="132"/>
    </row>
    <row r="307" spans="1:2" x14ac:dyDescent="0.3">
      <c r="A307" s="114"/>
      <c r="B307" s="132"/>
    </row>
    <row r="308" spans="1:2" x14ac:dyDescent="0.3">
      <c r="A308" s="114"/>
      <c r="B308" s="132"/>
    </row>
    <row r="309" spans="1:2" x14ac:dyDescent="0.3">
      <c r="A309" s="114"/>
      <c r="B309" s="132"/>
    </row>
    <row r="310" spans="1:2" x14ac:dyDescent="0.3">
      <c r="A310" s="114"/>
      <c r="B310" s="132"/>
    </row>
    <row r="311" spans="1:2" x14ac:dyDescent="0.3">
      <c r="A311" s="114"/>
      <c r="B311" s="132"/>
    </row>
    <row r="312" spans="1:2" x14ac:dyDescent="0.3">
      <c r="A312" s="114"/>
      <c r="B312" s="132"/>
    </row>
    <row r="313" spans="1:2" x14ac:dyDescent="0.3">
      <c r="A313" s="114"/>
      <c r="B313" s="132"/>
    </row>
    <row r="314" spans="1:2" x14ac:dyDescent="0.3">
      <c r="A314" s="114"/>
      <c r="B314" s="132"/>
    </row>
    <row r="315" spans="1:2" x14ac:dyDescent="0.3">
      <c r="A315" s="114"/>
      <c r="B315" s="132"/>
    </row>
    <row r="316" spans="1:2" x14ac:dyDescent="0.3">
      <c r="A316" s="114"/>
      <c r="B316" s="132"/>
    </row>
    <row r="317" spans="1:2" x14ac:dyDescent="0.3">
      <c r="A317" s="114"/>
      <c r="B317" s="132"/>
    </row>
    <row r="318" spans="1:2" x14ac:dyDescent="0.3">
      <c r="A318" s="114"/>
      <c r="B318" s="132"/>
    </row>
    <row r="319" spans="1:2" x14ac:dyDescent="0.3">
      <c r="A319" s="114"/>
      <c r="B319" s="132"/>
    </row>
    <row r="320" spans="1:2" x14ac:dyDescent="0.3">
      <c r="A320" s="114"/>
      <c r="B320" s="132"/>
    </row>
    <row r="321" spans="1:2" x14ac:dyDescent="0.3">
      <c r="A321" s="114"/>
      <c r="B321" s="132"/>
    </row>
    <row r="322" spans="1:2" x14ac:dyDescent="0.3">
      <c r="A322" s="114"/>
      <c r="B322" s="132"/>
    </row>
    <row r="323" spans="1:2" x14ac:dyDescent="0.3">
      <c r="A323" s="114"/>
      <c r="B323" s="132"/>
    </row>
    <row r="324" spans="1:2" x14ac:dyDescent="0.3">
      <c r="A324" s="114"/>
      <c r="B324" s="132"/>
    </row>
    <row r="325" spans="1:2" x14ac:dyDescent="0.3">
      <c r="A325" s="114"/>
      <c r="B325" s="132"/>
    </row>
    <row r="326" spans="1:2" x14ac:dyDescent="0.3">
      <c r="A326" s="114"/>
      <c r="B326" s="132"/>
    </row>
    <row r="327" spans="1:2" x14ac:dyDescent="0.3">
      <c r="A327" s="114"/>
      <c r="B327" s="132"/>
    </row>
    <row r="328" spans="1:2" x14ac:dyDescent="0.3">
      <c r="A328" s="114"/>
      <c r="B328" s="132"/>
    </row>
    <row r="329" spans="1:2" x14ac:dyDescent="0.3">
      <c r="A329" s="114"/>
      <c r="B329" s="132"/>
    </row>
    <row r="330" spans="1:2" x14ac:dyDescent="0.3">
      <c r="A330" s="114"/>
      <c r="B330" s="132"/>
    </row>
    <row r="331" spans="1:2" x14ac:dyDescent="0.3">
      <c r="A331" s="114"/>
      <c r="B331" s="132"/>
    </row>
    <row r="332" spans="1:2" x14ac:dyDescent="0.3">
      <c r="A332" s="114"/>
      <c r="B332" s="132"/>
    </row>
    <row r="333" spans="1:2" x14ac:dyDescent="0.3">
      <c r="A333" s="114"/>
      <c r="B333" s="132"/>
    </row>
    <row r="334" spans="1:2" x14ac:dyDescent="0.3">
      <c r="A334" s="114"/>
      <c r="B334" s="132"/>
    </row>
    <row r="335" spans="1:2" x14ac:dyDescent="0.3">
      <c r="A335" s="114"/>
      <c r="B335" s="132"/>
    </row>
    <row r="336" spans="1:2" x14ac:dyDescent="0.3">
      <c r="A336" s="114"/>
      <c r="B336" s="132"/>
    </row>
    <row r="337" spans="1:2" x14ac:dyDescent="0.3">
      <c r="A337" s="114"/>
      <c r="B337" s="132"/>
    </row>
    <row r="338" spans="1:2" x14ac:dyDescent="0.3">
      <c r="A338" s="114"/>
      <c r="B338" s="132"/>
    </row>
    <row r="339" spans="1:2" x14ac:dyDescent="0.3">
      <c r="A339" s="114"/>
      <c r="B339" s="132"/>
    </row>
    <row r="340" spans="1:2" x14ac:dyDescent="0.3">
      <c r="A340" s="114"/>
      <c r="B340" s="132"/>
    </row>
    <row r="341" spans="1:2" x14ac:dyDescent="0.3">
      <c r="A341" s="114"/>
      <c r="B341" s="132"/>
    </row>
    <row r="342" spans="1:2" x14ac:dyDescent="0.3">
      <c r="A342" s="114"/>
      <c r="B342" s="132"/>
    </row>
    <row r="343" spans="1:2" x14ac:dyDescent="0.3">
      <c r="A343" s="114"/>
      <c r="B343" s="132"/>
    </row>
    <row r="344" spans="1:2" x14ac:dyDescent="0.3">
      <c r="A344" s="114"/>
      <c r="B344" s="132"/>
    </row>
    <row r="345" spans="1:2" x14ac:dyDescent="0.3">
      <c r="A345" s="114"/>
      <c r="B345" s="132"/>
    </row>
    <row r="346" spans="1:2" x14ac:dyDescent="0.3">
      <c r="A346" s="114"/>
      <c r="B346" s="132"/>
    </row>
    <row r="347" spans="1:2" x14ac:dyDescent="0.3">
      <c r="A347" s="114"/>
      <c r="B347" s="132"/>
    </row>
    <row r="348" spans="1:2" x14ac:dyDescent="0.3">
      <c r="A348" s="114"/>
      <c r="B348" s="132"/>
    </row>
    <row r="349" spans="1:2" x14ac:dyDescent="0.3">
      <c r="A349" s="114"/>
      <c r="B349" s="132"/>
    </row>
    <row r="350" spans="1:2" x14ac:dyDescent="0.3">
      <c r="A350" s="114"/>
      <c r="B350" s="132"/>
    </row>
    <row r="351" spans="1:2" x14ac:dyDescent="0.3">
      <c r="A351" s="114"/>
      <c r="B351" s="132"/>
    </row>
    <row r="352" spans="1:2" x14ac:dyDescent="0.3">
      <c r="A352" s="114"/>
      <c r="B352" s="132"/>
    </row>
    <row r="353" spans="1:2" x14ac:dyDescent="0.3">
      <c r="A353" s="114"/>
      <c r="B353" s="132"/>
    </row>
    <row r="354" spans="1:2" x14ac:dyDescent="0.3">
      <c r="A354" s="114"/>
      <c r="B354" s="132"/>
    </row>
    <row r="355" spans="1:2" x14ac:dyDescent="0.3">
      <c r="A355" s="114"/>
      <c r="B355" s="132"/>
    </row>
    <row r="356" spans="1:2" x14ac:dyDescent="0.3">
      <c r="A356" s="114"/>
      <c r="B356" s="132"/>
    </row>
    <row r="357" spans="1:2" x14ac:dyDescent="0.3">
      <c r="A357" s="114"/>
      <c r="B357" s="132"/>
    </row>
    <row r="358" spans="1:2" x14ac:dyDescent="0.3">
      <c r="A358" s="114"/>
      <c r="B358" s="132"/>
    </row>
    <row r="359" spans="1:2" x14ac:dyDescent="0.3">
      <c r="A359" s="114"/>
      <c r="B359" s="132"/>
    </row>
    <row r="360" spans="1:2" x14ac:dyDescent="0.3">
      <c r="A360" s="114"/>
      <c r="B360" s="132"/>
    </row>
    <row r="361" spans="1:2" x14ac:dyDescent="0.3">
      <c r="A361" s="114"/>
      <c r="B361" s="132"/>
    </row>
    <row r="362" spans="1:2" x14ac:dyDescent="0.3">
      <c r="A362" s="114"/>
      <c r="B362" s="132"/>
    </row>
    <row r="363" spans="1:2" x14ac:dyDescent="0.3">
      <c r="A363" s="114"/>
      <c r="B363" s="132"/>
    </row>
    <row r="364" spans="1:2" x14ac:dyDescent="0.3">
      <c r="A364" s="114"/>
      <c r="B364" s="132"/>
    </row>
    <row r="365" spans="1:2" x14ac:dyDescent="0.3">
      <c r="A365" s="114"/>
      <c r="B365" s="132"/>
    </row>
    <row r="366" spans="1:2" x14ac:dyDescent="0.3">
      <c r="A366" s="114"/>
      <c r="B366" s="132"/>
    </row>
    <row r="367" spans="1:2" x14ac:dyDescent="0.3">
      <c r="A367" s="114"/>
      <c r="B367" s="132"/>
    </row>
    <row r="368" spans="1:2" x14ac:dyDescent="0.3">
      <c r="A368" s="114"/>
      <c r="B368" s="132"/>
    </row>
    <row r="369" spans="1:2" x14ac:dyDescent="0.3">
      <c r="A369" s="114"/>
      <c r="B369" s="132"/>
    </row>
    <row r="370" spans="1:2" x14ac:dyDescent="0.3">
      <c r="A370" s="114"/>
      <c r="B370" s="132"/>
    </row>
    <row r="371" spans="1:2" x14ac:dyDescent="0.3">
      <c r="A371" s="114"/>
      <c r="B371" s="132"/>
    </row>
    <row r="372" spans="1:2" x14ac:dyDescent="0.3">
      <c r="A372" s="114"/>
      <c r="B372" s="132"/>
    </row>
    <row r="373" spans="1:2" x14ac:dyDescent="0.3">
      <c r="A373" s="114"/>
      <c r="B373" s="132"/>
    </row>
    <row r="374" spans="1:2" x14ac:dyDescent="0.3">
      <c r="A374" s="114"/>
      <c r="B374" s="132"/>
    </row>
    <row r="375" spans="1:2" x14ac:dyDescent="0.3">
      <c r="A375" s="114"/>
      <c r="B375" s="132"/>
    </row>
    <row r="376" spans="1:2" x14ac:dyDescent="0.3">
      <c r="A376" s="114"/>
      <c r="B376" s="132"/>
    </row>
    <row r="377" spans="1:2" x14ac:dyDescent="0.3">
      <c r="A377" s="114"/>
      <c r="B377" s="132"/>
    </row>
    <row r="378" spans="1:2" x14ac:dyDescent="0.3">
      <c r="A378" s="114"/>
      <c r="B378" s="132"/>
    </row>
    <row r="379" spans="1:2" x14ac:dyDescent="0.3">
      <c r="A379" s="114"/>
      <c r="B379" s="132"/>
    </row>
    <row r="380" spans="1:2" x14ac:dyDescent="0.3">
      <c r="A380" s="114"/>
      <c r="B380" s="132"/>
    </row>
    <row r="381" spans="1:2" x14ac:dyDescent="0.3">
      <c r="A381" s="114"/>
      <c r="B381" s="132"/>
    </row>
    <row r="382" spans="1:2" x14ac:dyDescent="0.3">
      <c r="A382" s="114"/>
      <c r="B382" s="132"/>
    </row>
    <row r="383" spans="1:2" x14ac:dyDescent="0.3">
      <c r="A383" s="114"/>
      <c r="B383" s="132"/>
    </row>
    <row r="384" spans="1:2" x14ac:dyDescent="0.3">
      <c r="A384" s="114"/>
      <c r="B384" s="132"/>
    </row>
    <row r="385" spans="1:2" x14ac:dyDescent="0.3">
      <c r="A385" s="114"/>
      <c r="B385" s="132"/>
    </row>
    <row r="386" spans="1:2" x14ac:dyDescent="0.3">
      <c r="A386" s="114"/>
      <c r="B386" s="132"/>
    </row>
    <row r="387" spans="1:2" x14ac:dyDescent="0.3">
      <c r="A387" s="114"/>
      <c r="B387" s="132"/>
    </row>
    <row r="388" spans="1:2" x14ac:dyDescent="0.3">
      <c r="A388" s="114"/>
      <c r="B388" s="132"/>
    </row>
    <row r="389" spans="1:2" x14ac:dyDescent="0.3">
      <c r="A389" s="114"/>
      <c r="B389" s="132"/>
    </row>
    <row r="390" spans="1:2" x14ac:dyDescent="0.3">
      <c r="A390" s="114"/>
      <c r="B390" s="132"/>
    </row>
    <row r="391" spans="1:2" x14ac:dyDescent="0.3">
      <c r="A391" s="114"/>
      <c r="B391" s="132"/>
    </row>
    <row r="392" spans="1:2" x14ac:dyDescent="0.3">
      <c r="A392" s="114"/>
      <c r="B392" s="132"/>
    </row>
    <row r="393" spans="1:2" x14ac:dyDescent="0.3">
      <c r="A393" s="114"/>
      <c r="B393" s="132"/>
    </row>
    <row r="394" spans="1:2" x14ac:dyDescent="0.3">
      <c r="A394" s="114"/>
      <c r="B394" s="132"/>
    </row>
    <row r="395" spans="1:2" x14ac:dyDescent="0.3">
      <c r="A395" s="114"/>
      <c r="B395" s="132"/>
    </row>
    <row r="396" spans="1:2" x14ac:dyDescent="0.3">
      <c r="A396" s="114"/>
      <c r="B396" s="132"/>
    </row>
    <row r="397" spans="1:2" x14ac:dyDescent="0.3">
      <c r="A397" s="114"/>
      <c r="B397" s="132"/>
    </row>
    <row r="398" spans="1:2" x14ac:dyDescent="0.3">
      <c r="A398" s="114"/>
      <c r="B398" s="132"/>
    </row>
    <row r="399" spans="1:2" x14ac:dyDescent="0.3">
      <c r="A399" s="114"/>
      <c r="B399" s="132"/>
    </row>
    <row r="400" spans="1:2" x14ac:dyDescent="0.3">
      <c r="A400" s="114"/>
      <c r="B400" s="132"/>
    </row>
    <row r="401" spans="1:2" x14ac:dyDescent="0.3">
      <c r="A401" s="114"/>
      <c r="B401" s="132"/>
    </row>
    <row r="402" spans="1:2" x14ac:dyDescent="0.3">
      <c r="A402" s="114"/>
      <c r="B402" s="132"/>
    </row>
    <row r="403" spans="1:2" x14ac:dyDescent="0.3">
      <c r="A403" s="114"/>
      <c r="B403" s="132"/>
    </row>
    <row r="404" spans="1:2" x14ac:dyDescent="0.3">
      <c r="A404" s="114"/>
      <c r="B404" s="132"/>
    </row>
    <row r="405" spans="1:2" x14ac:dyDescent="0.3">
      <c r="A405" s="114"/>
      <c r="B405" s="132"/>
    </row>
    <row r="406" spans="1:2" x14ac:dyDescent="0.3">
      <c r="A406" s="114"/>
      <c r="B406" s="132"/>
    </row>
    <row r="407" spans="1:2" x14ac:dyDescent="0.3">
      <c r="A407" s="114"/>
      <c r="B407" s="132"/>
    </row>
    <row r="408" spans="1:2" x14ac:dyDescent="0.3">
      <c r="A408" s="114"/>
      <c r="B408" s="132"/>
    </row>
    <row r="409" spans="1:2" x14ac:dyDescent="0.3">
      <c r="A409" s="114"/>
      <c r="B409" s="132"/>
    </row>
    <row r="410" spans="1:2" x14ac:dyDescent="0.3">
      <c r="A410" s="114"/>
      <c r="B410" s="132"/>
    </row>
    <row r="411" spans="1:2" x14ac:dyDescent="0.3">
      <c r="A411" s="114"/>
      <c r="B411" s="132"/>
    </row>
    <row r="412" spans="1:2" x14ac:dyDescent="0.3">
      <c r="A412" s="114"/>
      <c r="B412" s="132"/>
    </row>
    <row r="413" spans="1:2" x14ac:dyDescent="0.3">
      <c r="A413" s="114"/>
      <c r="B413" s="132"/>
    </row>
    <row r="414" spans="1:2" x14ac:dyDescent="0.3">
      <c r="A414" s="114"/>
      <c r="B414" s="132"/>
    </row>
    <row r="415" spans="1:2" x14ac:dyDescent="0.3">
      <c r="A415" s="114"/>
      <c r="B415" s="132"/>
    </row>
    <row r="416" spans="1:2" x14ac:dyDescent="0.3">
      <c r="A416" s="114"/>
      <c r="B416" s="132"/>
    </row>
    <row r="417" spans="1:2" x14ac:dyDescent="0.3">
      <c r="A417" s="114"/>
      <c r="B417" s="132"/>
    </row>
    <row r="418" spans="1:2" x14ac:dyDescent="0.3">
      <c r="A418" s="114"/>
      <c r="B418" s="132"/>
    </row>
    <row r="419" spans="1:2" x14ac:dyDescent="0.3">
      <c r="A419" s="114"/>
      <c r="B419" s="132"/>
    </row>
    <row r="420" spans="1:2" x14ac:dyDescent="0.3">
      <c r="A420" s="114"/>
      <c r="B420" s="132"/>
    </row>
    <row r="421" spans="1:2" x14ac:dyDescent="0.3">
      <c r="A421" s="114"/>
      <c r="B421" s="132"/>
    </row>
    <row r="422" spans="1:2" x14ac:dyDescent="0.3">
      <c r="A422" s="114"/>
      <c r="B422" s="132"/>
    </row>
    <row r="423" spans="1:2" x14ac:dyDescent="0.3">
      <c r="A423" s="114"/>
      <c r="B423" s="132"/>
    </row>
    <row r="424" spans="1:2" x14ac:dyDescent="0.3">
      <c r="A424" s="114"/>
      <c r="B424" s="132"/>
    </row>
    <row r="425" spans="1:2" x14ac:dyDescent="0.3">
      <c r="A425" s="114"/>
      <c r="B425" s="132"/>
    </row>
    <row r="426" spans="1:2" x14ac:dyDescent="0.3">
      <c r="A426" s="114"/>
      <c r="B426" s="132"/>
    </row>
    <row r="427" spans="1:2" x14ac:dyDescent="0.3">
      <c r="A427" s="114"/>
      <c r="B427" s="132"/>
    </row>
    <row r="428" spans="1:2" x14ac:dyDescent="0.3">
      <c r="A428" s="114"/>
      <c r="B428" s="132"/>
    </row>
    <row r="429" spans="1:2" x14ac:dyDescent="0.3">
      <c r="A429" s="114"/>
      <c r="B429" s="132"/>
    </row>
    <row r="430" spans="1:2" x14ac:dyDescent="0.3">
      <c r="A430" s="114"/>
      <c r="B430" s="132"/>
    </row>
    <row r="431" spans="1:2" x14ac:dyDescent="0.3">
      <c r="A431" s="114"/>
      <c r="B431" s="132"/>
    </row>
    <row r="432" spans="1:2" x14ac:dyDescent="0.3">
      <c r="A432" s="114"/>
      <c r="B432" s="132"/>
    </row>
    <row r="433" spans="1:2" x14ac:dyDescent="0.3">
      <c r="A433" s="114"/>
      <c r="B433" s="132"/>
    </row>
    <row r="434" spans="1:2" x14ac:dyDescent="0.3">
      <c r="A434" s="114"/>
      <c r="B434" s="132"/>
    </row>
    <row r="435" spans="1:2" x14ac:dyDescent="0.3">
      <c r="A435" s="114"/>
      <c r="B435" s="132"/>
    </row>
    <row r="436" spans="1:2" x14ac:dyDescent="0.3">
      <c r="A436" s="114"/>
      <c r="B436" s="132"/>
    </row>
    <row r="437" spans="1:2" x14ac:dyDescent="0.3">
      <c r="A437" s="114"/>
      <c r="B437" s="132"/>
    </row>
    <row r="438" spans="1:2" x14ac:dyDescent="0.3">
      <c r="A438" s="114"/>
      <c r="B438" s="132"/>
    </row>
    <row r="439" spans="1:2" x14ac:dyDescent="0.3">
      <c r="A439" s="114"/>
      <c r="B439" s="132"/>
    </row>
    <row r="440" spans="1:2" x14ac:dyDescent="0.3">
      <c r="A440" s="114"/>
      <c r="B440" s="132"/>
    </row>
    <row r="441" spans="1:2" x14ac:dyDescent="0.3">
      <c r="A441" s="114"/>
      <c r="B441" s="132"/>
    </row>
    <row r="442" spans="1:2" x14ac:dyDescent="0.3">
      <c r="A442" s="114"/>
      <c r="B442" s="132"/>
    </row>
    <row r="443" spans="1:2" x14ac:dyDescent="0.3">
      <c r="A443" s="114"/>
      <c r="B443" s="132"/>
    </row>
    <row r="444" spans="1:2" x14ac:dyDescent="0.3">
      <c r="A444" s="114"/>
      <c r="B444" s="132"/>
    </row>
    <row r="445" spans="1:2" x14ac:dyDescent="0.3">
      <c r="A445" s="114"/>
      <c r="B445" s="132"/>
    </row>
    <row r="446" spans="1:2" x14ac:dyDescent="0.3">
      <c r="A446" s="114"/>
      <c r="B446" s="132"/>
    </row>
    <row r="447" spans="1:2" x14ac:dyDescent="0.3">
      <c r="A447" s="114"/>
      <c r="B447" s="132"/>
    </row>
    <row r="448" spans="1:2" x14ac:dyDescent="0.3">
      <c r="A448" s="114"/>
      <c r="B448" s="132"/>
    </row>
    <row r="449" spans="1:2" x14ac:dyDescent="0.3">
      <c r="A449" s="114"/>
      <c r="B449" s="132"/>
    </row>
    <row r="450" spans="1:2" x14ac:dyDescent="0.3">
      <c r="A450" s="114"/>
      <c r="B450" s="132"/>
    </row>
    <row r="451" spans="1:2" x14ac:dyDescent="0.3">
      <c r="A451" s="114"/>
      <c r="B451" s="132"/>
    </row>
    <row r="452" spans="1:2" x14ac:dyDescent="0.3">
      <c r="A452" s="114"/>
      <c r="B452" s="132"/>
    </row>
    <row r="453" spans="1:2" x14ac:dyDescent="0.3">
      <c r="A453" s="114"/>
      <c r="B453" s="132"/>
    </row>
    <row r="454" spans="1:2" x14ac:dyDescent="0.3">
      <c r="A454" s="114"/>
      <c r="B454" s="132"/>
    </row>
    <row r="455" spans="1:2" x14ac:dyDescent="0.3">
      <c r="A455" s="114"/>
      <c r="B455" s="132"/>
    </row>
    <row r="456" spans="1:2" x14ac:dyDescent="0.3">
      <c r="A456" s="114"/>
      <c r="B456" s="132"/>
    </row>
    <row r="457" spans="1:2" x14ac:dyDescent="0.3">
      <c r="A457" s="114"/>
      <c r="B457" s="132"/>
    </row>
    <row r="458" spans="1:2" x14ac:dyDescent="0.3">
      <c r="A458" s="114"/>
      <c r="B458" s="132"/>
    </row>
    <row r="459" spans="1:2" x14ac:dyDescent="0.3">
      <c r="A459" s="114"/>
      <c r="B459" s="132"/>
    </row>
    <row r="460" spans="1:2" x14ac:dyDescent="0.3">
      <c r="A460" s="114"/>
      <c r="B460" s="132"/>
    </row>
    <row r="461" spans="1:2" x14ac:dyDescent="0.3">
      <c r="A461" s="114"/>
      <c r="B461" s="132"/>
    </row>
    <row r="462" spans="1:2" x14ac:dyDescent="0.3">
      <c r="A462" s="114"/>
      <c r="B462" s="132"/>
    </row>
    <row r="463" spans="1:2" x14ac:dyDescent="0.3">
      <c r="A463" s="114"/>
      <c r="B463" s="132"/>
    </row>
    <row r="464" spans="1:2" x14ac:dyDescent="0.3">
      <c r="A464" s="114"/>
      <c r="B464" s="132"/>
    </row>
    <row r="465" spans="1:2" x14ac:dyDescent="0.3">
      <c r="A465" s="114"/>
      <c r="B465" s="132"/>
    </row>
    <row r="466" spans="1:2" x14ac:dyDescent="0.3">
      <c r="A466" s="114"/>
      <c r="B466" s="132"/>
    </row>
    <row r="467" spans="1:2" x14ac:dyDescent="0.3">
      <c r="A467" s="114"/>
      <c r="B467" s="132"/>
    </row>
    <row r="468" spans="1:2" x14ac:dyDescent="0.3">
      <c r="A468" s="114"/>
      <c r="B468" s="132"/>
    </row>
    <row r="469" spans="1:2" x14ac:dyDescent="0.3">
      <c r="A469" s="114"/>
      <c r="B469" s="132"/>
    </row>
    <row r="470" spans="1:2" x14ac:dyDescent="0.3">
      <c r="A470" s="114"/>
      <c r="B470" s="132"/>
    </row>
    <row r="471" spans="1:2" x14ac:dyDescent="0.3">
      <c r="A471" s="114"/>
      <c r="B471" s="132"/>
    </row>
    <row r="472" spans="1:2" x14ac:dyDescent="0.3">
      <c r="A472" s="114"/>
      <c r="B472" s="132"/>
    </row>
    <row r="473" spans="1:2" x14ac:dyDescent="0.3">
      <c r="A473" s="114"/>
      <c r="B473" s="132"/>
    </row>
    <row r="474" spans="1:2" x14ac:dyDescent="0.3">
      <c r="A474" s="114"/>
      <c r="B474" s="132"/>
    </row>
    <row r="475" spans="1:2" x14ac:dyDescent="0.3">
      <c r="A475" s="114"/>
      <c r="B475" s="132"/>
    </row>
    <row r="476" spans="1:2" x14ac:dyDescent="0.3">
      <c r="A476" s="114"/>
      <c r="B476" s="132"/>
    </row>
    <row r="477" spans="1:2" x14ac:dyDescent="0.3">
      <c r="A477" s="114"/>
      <c r="B477" s="132"/>
    </row>
    <row r="478" spans="1:2" x14ac:dyDescent="0.3">
      <c r="A478" s="114"/>
      <c r="B478" s="132"/>
    </row>
    <row r="479" spans="1:2" x14ac:dyDescent="0.3">
      <c r="A479" s="114"/>
      <c r="B479" s="132"/>
    </row>
    <row r="480" spans="1:2" x14ac:dyDescent="0.3">
      <c r="A480" s="114"/>
      <c r="B480" s="132"/>
    </row>
    <row r="481" spans="1:2" x14ac:dyDescent="0.3">
      <c r="A481" s="114"/>
      <c r="B481" s="132"/>
    </row>
    <row r="482" spans="1:2" x14ac:dyDescent="0.3">
      <c r="A482" s="114"/>
      <c r="B482" s="132"/>
    </row>
    <row r="483" spans="1:2" x14ac:dyDescent="0.3">
      <c r="A483" s="114"/>
      <c r="B483" s="132"/>
    </row>
    <row r="484" spans="1:2" x14ac:dyDescent="0.3">
      <c r="A484" s="114"/>
      <c r="B484" s="132"/>
    </row>
    <row r="485" spans="1:2" x14ac:dyDescent="0.3">
      <c r="A485" s="114"/>
      <c r="B485" s="132"/>
    </row>
    <row r="486" spans="1:2" x14ac:dyDescent="0.3">
      <c r="A486" s="114"/>
      <c r="B486" s="132"/>
    </row>
    <row r="487" spans="1:2" x14ac:dyDescent="0.3">
      <c r="A487" s="114"/>
      <c r="B487" s="132"/>
    </row>
    <row r="488" spans="1:2" x14ac:dyDescent="0.3">
      <c r="A488" s="114"/>
      <c r="B488" s="132"/>
    </row>
    <row r="489" spans="1:2" x14ac:dyDescent="0.3">
      <c r="A489" s="114"/>
      <c r="B489" s="132"/>
    </row>
    <row r="490" spans="1:2" x14ac:dyDescent="0.3">
      <c r="A490" s="114"/>
      <c r="B490" s="132"/>
    </row>
    <row r="491" spans="1:2" x14ac:dyDescent="0.3">
      <c r="A491" s="114"/>
      <c r="B491" s="132"/>
    </row>
    <row r="492" spans="1:2" x14ac:dyDescent="0.3">
      <c r="A492" s="114"/>
      <c r="B492" s="132"/>
    </row>
    <row r="493" spans="1:2" x14ac:dyDescent="0.3">
      <c r="A493" s="114"/>
      <c r="B493" s="132"/>
    </row>
    <row r="494" spans="1:2" x14ac:dyDescent="0.3">
      <c r="A494" s="114"/>
      <c r="B494" s="132"/>
    </row>
    <row r="495" spans="1:2" x14ac:dyDescent="0.3">
      <c r="A495" s="114"/>
      <c r="B495" s="132"/>
    </row>
    <row r="496" spans="1:2" x14ac:dyDescent="0.3">
      <c r="A496" s="114"/>
      <c r="B496" s="132"/>
    </row>
    <row r="497" spans="1:2" x14ac:dyDescent="0.3">
      <c r="A497" s="114"/>
      <c r="B497" s="132"/>
    </row>
    <row r="498" spans="1:2" x14ac:dyDescent="0.3">
      <c r="A498" s="114"/>
      <c r="B498" s="132"/>
    </row>
    <row r="499" spans="1:2" x14ac:dyDescent="0.3">
      <c r="A499" s="114"/>
      <c r="B499" s="132"/>
    </row>
    <row r="500" spans="1:2" x14ac:dyDescent="0.3">
      <c r="A500" s="114"/>
      <c r="B500" s="132"/>
    </row>
    <row r="501" spans="1:2" x14ac:dyDescent="0.3">
      <c r="A501" s="114"/>
      <c r="B501" s="132"/>
    </row>
    <row r="502" spans="1:2" x14ac:dyDescent="0.3">
      <c r="A502" s="114"/>
      <c r="B502" s="132"/>
    </row>
    <row r="503" spans="1:2" x14ac:dyDescent="0.3">
      <c r="A503" s="114"/>
      <c r="B503" s="132"/>
    </row>
    <row r="504" spans="1:2" x14ac:dyDescent="0.3">
      <c r="A504" s="114"/>
      <c r="B504" s="132"/>
    </row>
    <row r="505" spans="1:2" x14ac:dyDescent="0.3">
      <c r="A505" s="114"/>
      <c r="B505" s="132"/>
    </row>
    <row r="506" spans="1:2" x14ac:dyDescent="0.3">
      <c r="A506" s="114"/>
      <c r="B506" s="132"/>
    </row>
    <row r="507" spans="1:2" x14ac:dyDescent="0.3">
      <c r="A507" s="114"/>
      <c r="B507" s="132"/>
    </row>
    <row r="508" spans="1:2" x14ac:dyDescent="0.3">
      <c r="A508" s="114"/>
      <c r="B508" s="132"/>
    </row>
    <row r="509" spans="1:2" x14ac:dyDescent="0.3">
      <c r="A509" s="114"/>
      <c r="B509" s="132"/>
    </row>
    <row r="510" spans="1:2" x14ac:dyDescent="0.3">
      <c r="A510" s="114"/>
      <c r="B510" s="132"/>
    </row>
    <row r="511" spans="1:2" x14ac:dyDescent="0.3">
      <c r="A511" s="114"/>
      <c r="B511" s="132"/>
    </row>
    <row r="512" spans="1:2" x14ac:dyDescent="0.3">
      <c r="A512" s="114"/>
      <c r="B512" s="132"/>
    </row>
    <row r="513" spans="1:2" x14ac:dyDescent="0.3">
      <c r="A513" s="114"/>
      <c r="B513" s="132"/>
    </row>
    <row r="514" spans="1:2" x14ac:dyDescent="0.3">
      <c r="A514" s="114"/>
      <c r="B514" s="132"/>
    </row>
    <row r="515" spans="1:2" x14ac:dyDescent="0.3">
      <c r="A515" s="114"/>
      <c r="B515" s="132"/>
    </row>
    <row r="516" spans="1:2" x14ac:dyDescent="0.3">
      <c r="A516" s="114"/>
      <c r="B516" s="132"/>
    </row>
    <row r="517" spans="1:2" x14ac:dyDescent="0.3">
      <c r="A517" s="114"/>
      <c r="B517" s="132"/>
    </row>
    <row r="518" spans="1:2" x14ac:dyDescent="0.3">
      <c r="A518" s="114"/>
      <c r="B518" s="132"/>
    </row>
    <row r="519" spans="1:2" x14ac:dyDescent="0.3">
      <c r="A519" s="114"/>
      <c r="B519" s="132"/>
    </row>
    <row r="520" spans="1:2" x14ac:dyDescent="0.3">
      <c r="A520" s="114"/>
      <c r="B520" s="132"/>
    </row>
    <row r="521" spans="1:2" x14ac:dyDescent="0.3">
      <c r="A521" s="114"/>
      <c r="B521" s="132"/>
    </row>
    <row r="522" spans="1:2" x14ac:dyDescent="0.3">
      <c r="A522" s="114"/>
      <c r="B522" s="132"/>
    </row>
    <row r="523" spans="1:2" x14ac:dyDescent="0.3">
      <c r="A523" s="114"/>
      <c r="B523" s="132"/>
    </row>
    <row r="524" spans="1:2" x14ac:dyDescent="0.3">
      <c r="A524" s="114"/>
      <c r="B524" s="132"/>
    </row>
    <row r="525" spans="1:2" x14ac:dyDescent="0.3">
      <c r="A525" s="114"/>
      <c r="B525" s="132"/>
    </row>
    <row r="526" spans="1:2" x14ac:dyDescent="0.3">
      <c r="A526" s="114"/>
      <c r="B526" s="132"/>
    </row>
    <row r="527" spans="1:2" x14ac:dyDescent="0.3">
      <c r="A527" s="114"/>
      <c r="B527" s="132"/>
    </row>
    <row r="528" spans="1:2" x14ac:dyDescent="0.3">
      <c r="A528" s="114"/>
      <c r="B528" s="132"/>
    </row>
    <row r="529" spans="1:2" x14ac:dyDescent="0.3">
      <c r="A529" s="114"/>
      <c r="B529" s="132"/>
    </row>
    <row r="530" spans="1:2" x14ac:dyDescent="0.3">
      <c r="A530" s="114"/>
      <c r="B530" s="132"/>
    </row>
    <row r="531" spans="1:2" x14ac:dyDescent="0.3">
      <c r="A531" s="114"/>
      <c r="B531" s="132"/>
    </row>
    <row r="532" spans="1:2" x14ac:dyDescent="0.3">
      <c r="A532" s="114"/>
      <c r="B532" s="132"/>
    </row>
    <row r="533" spans="1:2" x14ac:dyDescent="0.3">
      <c r="A533" s="114"/>
      <c r="B533" s="132"/>
    </row>
    <row r="534" spans="1:2" x14ac:dyDescent="0.3">
      <c r="A534" s="114"/>
      <c r="B534" s="132"/>
    </row>
    <row r="535" spans="1:2" x14ac:dyDescent="0.3">
      <c r="A535" s="114"/>
      <c r="B535" s="132"/>
    </row>
    <row r="536" spans="1:2" x14ac:dyDescent="0.3">
      <c r="A536" s="114"/>
      <c r="B536" s="132"/>
    </row>
    <row r="537" spans="1:2" x14ac:dyDescent="0.3">
      <c r="A537" s="114"/>
      <c r="B537" s="132"/>
    </row>
    <row r="538" spans="1:2" x14ac:dyDescent="0.3">
      <c r="A538" s="114"/>
      <c r="B538" s="132"/>
    </row>
    <row r="539" spans="1:2" x14ac:dyDescent="0.3">
      <c r="A539" s="114"/>
      <c r="B539" s="132"/>
    </row>
    <row r="540" spans="1:2" x14ac:dyDescent="0.3">
      <c r="A540" s="114"/>
      <c r="B540" s="132"/>
    </row>
    <row r="541" spans="1:2" x14ac:dyDescent="0.3">
      <c r="A541" s="114"/>
      <c r="B541" s="132"/>
    </row>
    <row r="542" spans="1:2" x14ac:dyDescent="0.3">
      <c r="A542" s="114"/>
      <c r="B542" s="132"/>
    </row>
    <row r="543" spans="1:2" x14ac:dyDescent="0.3">
      <c r="A543" s="114"/>
      <c r="B543" s="132"/>
    </row>
    <row r="544" spans="1:2" x14ac:dyDescent="0.3">
      <c r="A544" s="114"/>
      <c r="B544" s="132"/>
    </row>
    <row r="545" spans="1:2" x14ac:dyDescent="0.3">
      <c r="A545" s="114"/>
      <c r="B545" s="132"/>
    </row>
    <row r="546" spans="1:2" x14ac:dyDescent="0.3">
      <c r="A546" s="114"/>
      <c r="B546" s="132"/>
    </row>
    <row r="547" spans="1:2" x14ac:dyDescent="0.3">
      <c r="A547" s="114"/>
      <c r="B547" s="132"/>
    </row>
    <row r="548" spans="1:2" x14ac:dyDescent="0.3">
      <c r="A548" s="114"/>
      <c r="B548" s="132"/>
    </row>
    <row r="549" spans="1:2" x14ac:dyDescent="0.3">
      <c r="A549" s="114"/>
      <c r="B549" s="132"/>
    </row>
    <row r="550" spans="1:2" x14ac:dyDescent="0.3">
      <c r="A550" s="114"/>
      <c r="B550" s="132"/>
    </row>
    <row r="551" spans="1:2" x14ac:dyDescent="0.3">
      <c r="A551" s="114"/>
      <c r="B551" s="132"/>
    </row>
    <row r="552" spans="1:2" x14ac:dyDescent="0.3">
      <c r="A552" s="114"/>
      <c r="B552" s="132"/>
    </row>
    <row r="553" spans="1:2" x14ac:dyDescent="0.3">
      <c r="A553" s="114"/>
      <c r="B553" s="132"/>
    </row>
    <row r="554" spans="1:2" x14ac:dyDescent="0.3">
      <c r="A554" s="114"/>
      <c r="B554" s="132"/>
    </row>
    <row r="555" spans="1:2" x14ac:dyDescent="0.3">
      <c r="A555" s="114"/>
      <c r="B555" s="132"/>
    </row>
    <row r="556" spans="1:2" x14ac:dyDescent="0.3">
      <c r="A556" s="114"/>
      <c r="B556" s="132"/>
    </row>
    <row r="557" spans="1:2" x14ac:dyDescent="0.3">
      <c r="A557" s="114"/>
      <c r="B557" s="132"/>
    </row>
    <row r="558" spans="1:2" x14ac:dyDescent="0.3">
      <c r="A558" s="114"/>
      <c r="B558" s="132"/>
    </row>
    <row r="559" spans="1:2" x14ac:dyDescent="0.3">
      <c r="A559" s="114"/>
      <c r="B559" s="132"/>
    </row>
    <row r="560" spans="1:2" x14ac:dyDescent="0.3">
      <c r="A560" s="114"/>
      <c r="B560" s="132"/>
    </row>
    <row r="561" spans="1:2" x14ac:dyDescent="0.3">
      <c r="A561" s="114"/>
      <c r="B561" s="132"/>
    </row>
    <row r="562" spans="1:2" x14ac:dyDescent="0.3">
      <c r="A562" s="114"/>
      <c r="B562" s="132"/>
    </row>
    <row r="563" spans="1:2" x14ac:dyDescent="0.3">
      <c r="A563" s="114"/>
      <c r="B563" s="132"/>
    </row>
    <row r="564" spans="1:2" x14ac:dyDescent="0.3">
      <c r="A564" s="114"/>
      <c r="B564" s="132"/>
    </row>
    <row r="565" spans="1:2" x14ac:dyDescent="0.3">
      <c r="A565" s="114"/>
      <c r="B565" s="132"/>
    </row>
    <row r="566" spans="1:2" x14ac:dyDescent="0.3">
      <c r="A566" s="114"/>
      <c r="B566" s="132"/>
    </row>
    <row r="567" spans="1:2" x14ac:dyDescent="0.3">
      <c r="A567" s="114"/>
      <c r="B567" s="132"/>
    </row>
    <row r="568" spans="1:2" x14ac:dyDescent="0.3">
      <c r="A568" s="114"/>
      <c r="B568" s="132"/>
    </row>
    <row r="569" spans="1:2" x14ac:dyDescent="0.3">
      <c r="A569" s="114"/>
      <c r="B569" s="132"/>
    </row>
    <row r="570" spans="1:2" x14ac:dyDescent="0.3">
      <c r="A570" s="114"/>
      <c r="B570" s="132"/>
    </row>
    <row r="571" spans="1:2" x14ac:dyDescent="0.3">
      <c r="A571" s="114"/>
      <c r="B571" s="132"/>
    </row>
    <row r="572" spans="1:2" x14ac:dyDescent="0.3">
      <c r="A572" s="114"/>
      <c r="B572" s="132"/>
    </row>
    <row r="573" spans="1:2" x14ac:dyDescent="0.3">
      <c r="A573" s="114"/>
      <c r="B573" s="132"/>
    </row>
    <row r="574" spans="1:2" x14ac:dyDescent="0.3">
      <c r="A574" s="114"/>
      <c r="B574" s="132"/>
    </row>
    <row r="575" spans="1:2" x14ac:dyDescent="0.3">
      <c r="A575" s="114"/>
      <c r="B575" s="132"/>
    </row>
    <row r="576" spans="1:2" x14ac:dyDescent="0.3">
      <c r="A576" s="114"/>
      <c r="B576" s="132"/>
    </row>
    <row r="577" spans="1:2" x14ac:dyDescent="0.3">
      <c r="A577" s="114"/>
      <c r="B577" s="132"/>
    </row>
    <row r="578" spans="1:2" x14ac:dyDescent="0.3">
      <c r="A578" s="114"/>
      <c r="B578" s="132"/>
    </row>
    <row r="579" spans="1:2" x14ac:dyDescent="0.3">
      <c r="A579" s="114"/>
      <c r="B579" s="132"/>
    </row>
    <row r="580" spans="1:2" x14ac:dyDescent="0.3">
      <c r="A580" s="114"/>
      <c r="B580" s="132"/>
    </row>
    <row r="581" spans="1:2" x14ac:dyDescent="0.3">
      <c r="A581" s="114"/>
      <c r="B581" s="132"/>
    </row>
    <row r="582" spans="1:2" x14ac:dyDescent="0.3">
      <c r="A582" s="114"/>
      <c r="B582" s="132"/>
    </row>
    <row r="583" spans="1:2" x14ac:dyDescent="0.3">
      <c r="A583" s="114"/>
      <c r="B583" s="132"/>
    </row>
    <row r="584" spans="1:2" x14ac:dyDescent="0.3">
      <c r="A584" s="114"/>
      <c r="B584" s="132"/>
    </row>
    <row r="585" spans="1:2" x14ac:dyDescent="0.3">
      <c r="A585" s="114"/>
      <c r="B585" s="132"/>
    </row>
    <row r="586" spans="1:2" x14ac:dyDescent="0.3">
      <c r="A586" s="114"/>
      <c r="B586" s="132"/>
    </row>
    <row r="587" spans="1:2" x14ac:dyDescent="0.3">
      <c r="A587" s="114"/>
      <c r="B587" s="132"/>
    </row>
    <row r="588" spans="1:2" x14ac:dyDescent="0.3">
      <c r="A588" s="114"/>
      <c r="B588" s="132"/>
    </row>
    <row r="589" spans="1:2" x14ac:dyDescent="0.3">
      <c r="A589" s="114"/>
      <c r="B589" s="132"/>
    </row>
    <row r="590" spans="1:2" x14ac:dyDescent="0.3">
      <c r="A590" s="114"/>
      <c r="B590" s="132"/>
    </row>
    <row r="591" spans="1:2" x14ac:dyDescent="0.3">
      <c r="A591" s="114"/>
      <c r="B591" s="132"/>
    </row>
    <row r="592" spans="1:2" x14ac:dyDescent="0.3">
      <c r="A592" s="114"/>
      <c r="B592" s="132"/>
    </row>
    <row r="593" spans="1:2" x14ac:dyDescent="0.3">
      <c r="A593" s="114"/>
      <c r="B593" s="132"/>
    </row>
    <row r="594" spans="1:2" x14ac:dyDescent="0.3">
      <c r="A594" s="114"/>
      <c r="B594" s="132"/>
    </row>
    <row r="595" spans="1:2" x14ac:dyDescent="0.3">
      <c r="A595" s="114"/>
      <c r="B595" s="132"/>
    </row>
    <row r="596" spans="1:2" x14ac:dyDescent="0.3">
      <c r="A596" s="114"/>
      <c r="B596" s="132"/>
    </row>
    <row r="597" spans="1:2" x14ac:dyDescent="0.3">
      <c r="A597" s="114"/>
      <c r="B597" s="132"/>
    </row>
    <row r="598" spans="1:2" x14ac:dyDescent="0.3">
      <c r="A598" s="114"/>
      <c r="B598" s="132"/>
    </row>
    <row r="599" spans="1:2" x14ac:dyDescent="0.3">
      <c r="A599" s="114"/>
      <c r="B599" s="132"/>
    </row>
    <row r="600" spans="1:2" x14ac:dyDescent="0.3">
      <c r="A600" s="114"/>
      <c r="B600" s="132"/>
    </row>
    <row r="601" spans="1:2" x14ac:dyDescent="0.3">
      <c r="A601" s="114"/>
      <c r="B601" s="132"/>
    </row>
    <row r="602" spans="1:2" x14ac:dyDescent="0.3">
      <c r="A602" s="114"/>
      <c r="B602" s="132"/>
    </row>
    <row r="603" spans="1:2" x14ac:dyDescent="0.3">
      <c r="A603" s="114"/>
      <c r="B603" s="132"/>
    </row>
    <row r="604" spans="1:2" x14ac:dyDescent="0.3">
      <c r="A604" s="114"/>
      <c r="B604" s="132"/>
    </row>
    <row r="605" spans="1:2" x14ac:dyDescent="0.3">
      <c r="A605" s="114"/>
      <c r="B605" s="132"/>
    </row>
    <row r="606" spans="1:2" x14ac:dyDescent="0.3">
      <c r="A606" s="114"/>
      <c r="B606" s="132"/>
    </row>
    <row r="607" spans="1:2" x14ac:dyDescent="0.3">
      <c r="A607" s="114"/>
      <c r="B607" s="132"/>
    </row>
    <row r="608" spans="1:2" x14ac:dyDescent="0.3">
      <c r="A608" s="114"/>
      <c r="B608" s="132"/>
    </row>
    <row r="609" spans="1:2" x14ac:dyDescent="0.3">
      <c r="A609" s="114"/>
      <c r="B609" s="132"/>
    </row>
    <row r="610" spans="1:2" x14ac:dyDescent="0.3">
      <c r="A610" s="114"/>
      <c r="B610" s="132"/>
    </row>
    <row r="611" spans="1:2" x14ac:dyDescent="0.3">
      <c r="A611" s="114"/>
      <c r="B611" s="132"/>
    </row>
    <row r="612" spans="1:2" x14ac:dyDescent="0.3">
      <c r="A612" s="114"/>
      <c r="B612" s="132"/>
    </row>
    <row r="613" spans="1:2" x14ac:dyDescent="0.3">
      <c r="A613" s="114"/>
      <c r="B613" s="132"/>
    </row>
    <row r="614" spans="1:2" x14ac:dyDescent="0.3">
      <c r="A614" s="114"/>
      <c r="B614" s="132"/>
    </row>
    <row r="615" spans="1:2" x14ac:dyDescent="0.3">
      <c r="A615" s="114"/>
      <c r="B615" s="132"/>
    </row>
    <row r="616" spans="1:2" x14ac:dyDescent="0.3">
      <c r="A616" s="114"/>
      <c r="B616" s="132"/>
    </row>
    <row r="617" spans="1:2" x14ac:dyDescent="0.3">
      <c r="A617" s="114"/>
      <c r="B617" s="132"/>
    </row>
    <row r="618" spans="1:2" x14ac:dyDescent="0.3">
      <c r="A618" s="114"/>
      <c r="B618" s="132"/>
    </row>
    <row r="619" spans="1:2" x14ac:dyDescent="0.3">
      <c r="A619" s="114"/>
      <c r="B619" s="132"/>
    </row>
    <row r="620" spans="1:2" x14ac:dyDescent="0.3">
      <c r="A620" s="114"/>
      <c r="B620" s="132"/>
    </row>
    <row r="621" spans="1:2" x14ac:dyDescent="0.3">
      <c r="A621" s="114"/>
      <c r="B621" s="132"/>
    </row>
    <row r="622" spans="1:2" x14ac:dyDescent="0.3">
      <c r="A622" s="114"/>
      <c r="B622" s="132"/>
    </row>
    <row r="623" spans="1:2" x14ac:dyDescent="0.3">
      <c r="A623" s="114"/>
      <c r="B623" s="132"/>
    </row>
    <row r="624" spans="1:2" x14ac:dyDescent="0.3">
      <c r="A624" s="114"/>
      <c r="B624" s="132"/>
    </row>
    <row r="625" spans="1:2" x14ac:dyDescent="0.3">
      <c r="A625" s="114"/>
      <c r="B625" s="132"/>
    </row>
    <row r="626" spans="1:2" x14ac:dyDescent="0.3">
      <c r="A626" s="114"/>
      <c r="B626" s="132"/>
    </row>
    <row r="627" spans="1:2" x14ac:dyDescent="0.3">
      <c r="A627" s="114"/>
      <c r="B627" s="132"/>
    </row>
    <row r="628" spans="1:2" x14ac:dyDescent="0.3">
      <c r="A628" s="114"/>
      <c r="B628" s="132"/>
    </row>
    <row r="629" spans="1:2" x14ac:dyDescent="0.3">
      <c r="A629" s="114"/>
      <c r="B629" s="132"/>
    </row>
    <row r="630" spans="1:2" x14ac:dyDescent="0.3">
      <c r="A630" s="114"/>
      <c r="B630" s="132"/>
    </row>
    <row r="631" spans="1:2" x14ac:dyDescent="0.3">
      <c r="A631" s="114"/>
      <c r="B631" s="132"/>
    </row>
    <row r="632" spans="1:2" x14ac:dyDescent="0.3">
      <c r="A632" s="114"/>
      <c r="B632" s="132"/>
    </row>
    <row r="633" spans="1:2" x14ac:dyDescent="0.3">
      <c r="A633" s="114"/>
      <c r="B633" s="132"/>
    </row>
    <row r="634" spans="1:2" x14ac:dyDescent="0.3">
      <c r="A634" s="114"/>
      <c r="B634" s="132"/>
    </row>
    <row r="635" spans="1:2" x14ac:dyDescent="0.3">
      <c r="A635" s="114"/>
      <c r="B635" s="132"/>
    </row>
    <row r="636" spans="1:2" x14ac:dyDescent="0.3">
      <c r="A636" s="114"/>
      <c r="B636" s="132"/>
    </row>
    <row r="637" spans="1:2" x14ac:dyDescent="0.3">
      <c r="A637" s="114"/>
      <c r="B637" s="132"/>
    </row>
    <row r="638" spans="1:2" x14ac:dyDescent="0.3">
      <c r="A638" s="114"/>
      <c r="B638" s="132"/>
    </row>
    <row r="639" spans="1:2" x14ac:dyDescent="0.3">
      <c r="A639" s="114"/>
      <c r="B639" s="132"/>
    </row>
    <row r="640" spans="1:2" x14ac:dyDescent="0.3">
      <c r="A640" s="114"/>
      <c r="B640" s="132"/>
    </row>
    <row r="641" spans="1:2" x14ac:dyDescent="0.3">
      <c r="A641" s="114"/>
      <c r="B641" s="132"/>
    </row>
    <row r="642" spans="1:2" x14ac:dyDescent="0.3">
      <c r="A642" s="114"/>
      <c r="B642" s="132"/>
    </row>
    <row r="643" spans="1:2" x14ac:dyDescent="0.3">
      <c r="A643" s="114"/>
      <c r="B643" s="132"/>
    </row>
    <row r="644" spans="1:2" x14ac:dyDescent="0.3">
      <c r="A644" s="114"/>
      <c r="B644" s="132"/>
    </row>
    <row r="645" spans="1:2" x14ac:dyDescent="0.3">
      <c r="A645" s="114"/>
      <c r="B645" s="132"/>
    </row>
    <row r="646" spans="1:2" x14ac:dyDescent="0.3">
      <c r="A646" s="114"/>
      <c r="B646" s="132"/>
    </row>
    <row r="647" spans="1:2" x14ac:dyDescent="0.3">
      <c r="A647" s="114"/>
      <c r="B647" s="132"/>
    </row>
    <row r="648" spans="1:2" x14ac:dyDescent="0.3">
      <c r="A648" s="114"/>
      <c r="B648" s="132"/>
    </row>
    <row r="649" spans="1:2" x14ac:dyDescent="0.3">
      <c r="A649" s="114"/>
      <c r="B649" s="132"/>
    </row>
    <row r="650" spans="1:2" x14ac:dyDescent="0.3">
      <c r="A650" s="114"/>
      <c r="B650" s="132"/>
    </row>
    <row r="651" spans="1:2" x14ac:dyDescent="0.3">
      <c r="A651" s="114"/>
      <c r="B651" s="132"/>
    </row>
    <row r="652" spans="1:2" x14ac:dyDescent="0.3">
      <c r="A652" s="114"/>
      <c r="B652" s="132"/>
    </row>
    <row r="653" spans="1:2" x14ac:dyDescent="0.3">
      <c r="A653" s="114"/>
      <c r="B653" s="132"/>
    </row>
    <row r="654" spans="1:2" x14ac:dyDescent="0.3">
      <c r="A654" s="114"/>
      <c r="B654" s="132"/>
    </row>
    <row r="655" spans="1:2" x14ac:dyDescent="0.3">
      <c r="A655" s="114"/>
      <c r="B655" s="132"/>
    </row>
    <row r="656" spans="1:2" x14ac:dyDescent="0.3">
      <c r="A656" s="114"/>
      <c r="B656" s="132"/>
    </row>
    <row r="657" spans="1:2" x14ac:dyDescent="0.3">
      <c r="A657" s="114"/>
      <c r="B657" s="132"/>
    </row>
    <row r="658" spans="1:2" x14ac:dyDescent="0.3">
      <c r="A658" s="114"/>
      <c r="B658" s="132"/>
    </row>
    <row r="659" spans="1:2" x14ac:dyDescent="0.3">
      <c r="A659" s="114"/>
      <c r="B659" s="132"/>
    </row>
    <row r="660" spans="1:2" x14ac:dyDescent="0.3">
      <c r="A660" s="114"/>
      <c r="B660" s="132"/>
    </row>
    <row r="661" spans="1:2" x14ac:dyDescent="0.3">
      <c r="A661" s="114"/>
      <c r="B661" s="132"/>
    </row>
    <row r="662" spans="1:2" x14ac:dyDescent="0.3">
      <c r="A662" s="114"/>
      <c r="B662" s="132"/>
    </row>
    <row r="663" spans="1:2" x14ac:dyDescent="0.3">
      <c r="A663" s="114"/>
      <c r="B663" s="132"/>
    </row>
    <row r="664" spans="1:2" x14ac:dyDescent="0.3">
      <c r="A664" s="114"/>
      <c r="B664" s="132"/>
    </row>
    <row r="665" spans="1:2" x14ac:dyDescent="0.3">
      <c r="A665" s="114"/>
      <c r="B665" s="132"/>
    </row>
    <row r="666" spans="1:2" x14ac:dyDescent="0.3">
      <c r="A666" s="114"/>
      <c r="B666" s="132"/>
    </row>
    <row r="667" spans="1:2" x14ac:dyDescent="0.3">
      <c r="A667" s="114"/>
      <c r="B667" s="132"/>
    </row>
    <row r="668" spans="1:2" x14ac:dyDescent="0.3">
      <c r="A668" s="114"/>
      <c r="B668" s="132"/>
    </row>
    <row r="669" spans="1:2" x14ac:dyDescent="0.3">
      <c r="A669" s="114"/>
      <c r="B669" s="132"/>
    </row>
    <row r="670" spans="1:2" x14ac:dyDescent="0.3">
      <c r="A670" s="114"/>
      <c r="B670" s="132"/>
    </row>
    <row r="671" spans="1:2" x14ac:dyDescent="0.3">
      <c r="A671" s="114"/>
      <c r="B671" s="132"/>
    </row>
    <row r="672" spans="1:2" x14ac:dyDescent="0.3">
      <c r="A672" s="114"/>
      <c r="B672" s="132"/>
    </row>
    <row r="673" spans="1:2" x14ac:dyDescent="0.3">
      <c r="A673" s="114"/>
      <c r="B673" s="132"/>
    </row>
    <row r="674" spans="1:2" x14ac:dyDescent="0.3">
      <c r="A674" s="114"/>
      <c r="B674" s="132"/>
    </row>
    <row r="675" spans="1:2" x14ac:dyDescent="0.3">
      <c r="A675" s="114"/>
      <c r="B675" s="132"/>
    </row>
    <row r="676" spans="1:2" x14ac:dyDescent="0.3">
      <c r="A676" s="114"/>
      <c r="B676" s="132"/>
    </row>
    <row r="677" spans="1:2" x14ac:dyDescent="0.3">
      <c r="A677" s="114"/>
      <c r="B677" s="132"/>
    </row>
    <row r="678" spans="1:2" x14ac:dyDescent="0.3">
      <c r="A678" s="114"/>
      <c r="B678" s="132"/>
    </row>
    <row r="679" spans="1:2" x14ac:dyDescent="0.3">
      <c r="A679" s="114"/>
      <c r="B679" s="132"/>
    </row>
    <row r="680" spans="1:2" x14ac:dyDescent="0.3">
      <c r="A680" s="114"/>
      <c r="B680" s="132"/>
    </row>
    <row r="681" spans="1:2" x14ac:dyDescent="0.3">
      <c r="A681" s="114"/>
      <c r="B681" s="132"/>
    </row>
    <row r="682" spans="1:2" x14ac:dyDescent="0.3">
      <c r="A682" s="114"/>
      <c r="B682" s="132"/>
    </row>
    <row r="683" spans="1:2" x14ac:dyDescent="0.3">
      <c r="A683" s="114"/>
      <c r="B683" s="132"/>
    </row>
    <row r="684" spans="1:2" x14ac:dyDescent="0.3">
      <c r="A684" s="114"/>
      <c r="B684" s="132"/>
    </row>
    <row r="685" spans="1:2" x14ac:dyDescent="0.3">
      <c r="A685" s="114"/>
      <c r="B685" s="132"/>
    </row>
    <row r="686" spans="1:2" x14ac:dyDescent="0.3">
      <c r="A686" s="114"/>
      <c r="B686" s="132"/>
    </row>
    <row r="687" spans="1:2" x14ac:dyDescent="0.3">
      <c r="A687" s="114"/>
      <c r="B687" s="132"/>
    </row>
    <row r="688" spans="1:2" x14ac:dyDescent="0.3">
      <c r="A688" s="114"/>
      <c r="B688" s="132"/>
    </row>
    <row r="689" spans="1:2" x14ac:dyDescent="0.3">
      <c r="A689" s="114"/>
      <c r="B689" s="132"/>
    </row>
    <row r="690" spans="1:2" x14ac:dyDescent="0.3">
      <c r="A690" s="114"/>
      <c r="B690" s="132"/>
    </row>
    <row r="691" spans="1:2" x14ac:dyDescent="0.3">
      <c r="A691" s="114"/>
      <c r="B691" s="132"/>
    </row>
  </sheetData>
  <mergeCells count="6">
    <mergeCell ref="D30:G30"/>
    <mergeCell ref="A4:G4"/>
    <mergeCell ref="A27:C27"/>
    <mergeCell ref="D27:G27"/>
    <mergeCell ref="D28:G28"/>
    <mergeCell ref="E5:G5"/>
  </mergeCells>
  <pageMargins left="0.43307086614173201" right="0" top="0.25" bottom="0.25" header="0.31496062992126" footer="0.31496062992126"/>
  <pageSetup paperSize="9" fitToHeight="0" orientation="landscape"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abSelected="1" zoomScale="70" zoomScaleNormal="70" workbookViewId="0">
      <selection activeCell="B38" sqref="B38:I38"/>
    </sheetView>
  </sheetViews>
  <sheetFormatPr defaultColWidth="9" defaultRowHeight="15.6" x14ac:dyDescent="0.3"/>
  <cols>
    <col min="1" max="1" width="6.5546875" style="82" customWidth="1"/>
    <col min="2" max="2" width="24.44140625" style="82" customWidth="1"/>
    <col min="3" max="3" width="5.44140625" style="104" hidden="1" customWidth="1"/>
    <col min="4" max="4" width="6.109375" style="104" hidden="1" customWidth="1"/>
    <col min="5" max="5" width="9.5546875" style="104" hidden="1" customWidth="1"/>
    <col min="6" max="6" width="12.5546875" style="105" customWidth="1"/>
    <col min="7" max="8" width="11.109375" style="82" customWidth="1"/>
    <col min="9" max="9" width="11.44140625" style="82" customWidth="1"/>
    <col min="10" max="10" width="9.44140625" style="82" customWidth="1"/>
    <col min="11" max="11" width="10" style="82" customWidth="1"/>
    <col min="12" max="12" width="9.6640625" style="82" customWidth="1"/>
    <col min="13" max="13" width="12" style="105" customWidth="1"/>
    <col min="14" max="14" width="12.109375" style="82" customWidth="1"/>
    <col min="15" max="15" width="10.6640625" style="82" customWidth="1"/>
    <col min="16" max="17" width="11.33203125" style="82" customWidth="1"/>
    <col min="18" max="18" width="11.109375" style="82" customWidth="1"/>
    <col min="19" max="19" width="9" style="82" customWidth="1"/>
    <col min="20" max="20" width="10.109375" style="82" customWidth="1"/>
    <col min="21" max="21" width="10.5546875" style="82" customWidth="1"/>
    <col min="22" max="16384" width="9" style="82"/>
  </cols>
  <sheetData>
    <row r="1" spans="1:21" s="101" customFormat="1" x14ac:dyDescent="0.3">
      <c r="A1" s="101" t="s">
        <v>116</v>
      </c>
      <c r="C1" s="141"/>
      <c r="D1" s="141"/>
      <c r="E1" s="141"/>
      <c r="F1" s="112"/>
      <c r="M1" s="112"/>
    </row>
    <row r="2" spans="1:21" s="101" customFormat="1" x14ac:dyDescent="0.3">
      <c r="A2" s="101" t="s">
        <v>117</v>
      </c>
      <c r="C2" s="141"/>
      <c r="D2" s="141"/>
      <c r="E2" s="141"/>
      <c r="F2" s="112"/>
      <c r="M2" s="112"/>
    </row>
    <row r="3" spans="1:21" s="72" customFormat="1" x14ac:dyDescent="0.3">
      <c r="B3" s="73"/>
      <c r="C3" s="74"/>
      <c r="D3" s="74"/>
      <c r="E3" s="74"/>
      <c r="F3" s="75"/>
      <c r="G3" s="73"/>
      <c r="H3" s="73"/>
      <c r="I3" s="73"/>
      <c r="J3" s="73"/>
      <c r="M3" s="76"/>
      <c r="S3" s="168" t="s">
        <v>109</v>
      </c>
      <c r="T3" s="168"/>
      <c r="U3" s="168"/>
    </row>
    <row r="4" spans="1:21" s="72" customFormat="1" x14ac:dyDescent="0.3">
      <c r="B4" s="73"/>
      <c r="C4" s="74"/>
      <c r="D4" s="74"/>
      <c r="E4" s="74"/>
      <c r="F4" s="75"/>
      <c r="G4" s="73"/>
      <c r="H4" s="73"/>
      <c r="I4" s="73"/>
      <c r="J4" s="73"/>
      <c r="M4" s="76"/>
    </row>
    <row r="5" spans="1:21" s="72" customFormat="1" ht="17.399999999999999" x14ac:dyDescent="0.3">
      <c r="A5" s="170" t="s">
        <v>108</v>
      </c>
      <c r="B5" s="170"/>
      <c r="C5" s="170"/>
      <c r="D5" s="170"/>
      <c r="E5" s="170"/>
      <c r="F5" s="170"/>
      <c r="G5" s="170"/>
      <c r="H5" s="170"/>
      <c r="I5" s="170"/>
      <c r="J5" s="170"/>
      <c r="K5" s="170"/>
      <c r="L5" s="170"/>
      <c r="M5" s="170"/>
      <c r="N5" s="170"/>
      <c r="O5" s="170"/>
      <c r="P5" s="170"/>
      <c r="Q5" s="170"/>
      <c r="R5" s="170"/>
      <c r="S5" s="170"/>
      <c r="T5" s="170"/>
      <c r="U5" s="170"/>
    </row>
    <row r="6" spans="1:21" s="72" customFormat="1" x14ac:dyDescent="0.3">
      <c r="A6" s="77"/>
      <c r="B6" s="77"/>
      <c r="C6" s="77"/>
      <c r="D6" s="77"/>
      <c r="E6" s="77"/>
      <c r="F6" s="77"/>
      <c r="G6" s="77"/>
      <c r="H6" s="77"/>
      <c r="I6" s="77"/>
      <c r="J6" s="77"/>
      <c r="K6" s="77"/>
      <c r="L6" s="77"/>
      <c r="M6" s="77"/>
      <c r="N6" s="77"/>
      <c r="O6" s="77"/>
      <c r="P6" s="77"/>
      <c r="Q6" s="77"/>
      <c r="R6" s="77"/>
      <c r="S6" s="77"/>
      <c r="T6" s="77"/>
      <c r="U6" s="77"/>
    </row>
    <row r="7" spans="1:21" hidden="1" x14ac:dyDescent="0.3">
      <c r="A7" s="78"/>
      <c r="B7" s="79"/>
      <c r="C7" s="80"/>
      <c r="D7" s="80"/>
      <c r="E7" s="80"/>
      <c r="F7" s="81"/>
      <c r="G7" s="79"/>
      <c r="H7" s="79"/>
      <c r="I7" s="79"/>
      <c r="J7" s="79"/>
      <c r="K7" s="79"/>
      <c r="L7" s="79"/>
      <c r="M7" s="81"/>
      <c r="N7" s="79"/>
      <c r="O7" s="79"/>
      <c r="P7" s="79"/>
      <c r="Q7" s="79"/>
      <c r="R7" s="79"/>
      <c r="S7" s="171"/>
      <c r="T7" s="171"/>
      <c r="U7" s="171"/>
    </row>
    <row r="8" spans="1:21" ht="15.75" customHeight="1" x14ac:dyDescent="0.3">
      <c r="A8" s="166" t="s">
        <v>70</v>
      </c>
      <c r="B8" s="166" t="s">
        <v>71</v>
      </c>
      <c r="C8" s="83"/>
      <c r="D8" s="83"/>
      <c r="E8" s="83"/>
      <c r="F8" s="166" t="s">
        <v>100</v>
      </c>
      <c r="G8" s="166"/>
      <c r="H8" s="166"/>
      <c r="I8" s="166"/>
      <c r="J8" s="166"/>
      <c r="K8" s="166"/>
      <c r="L8" s="166"/>
      <c r="M8" s="166"/>
      <c r="N8" s="166" t="s">
        <v>72</v>
      </c>
      <c r="O8" s="166"/>
      <c r="P8" s="166"/>
      <c r="Q8" s="166"/>
      <c r="R8" s="166"/>
      <c r="S8" s="166"/>
      <c r="T8" s="166"/>
      <c r="U8" s="166"/>
    </row>
    <row r="9" spans="1:21" ht="15.75" customHeight="1" x14ac:dyDescent="0.3">
      <c r="A9" s="166"/>
      <c r="B9" s="166"/>
      <c r="C9" s="83"/>
      <c r="D9" s="83"/>
      <c r="E9" s="83"/>
      <c r="F9" s="166" t="s">
        <v>73</v>
      </c>
      <c r="G9" s="166" t="s">
        <v>74</v>
      </c>
      <c r="H9" s="166"/>
      <c r="I9" s="166"/>
      <c r="J9" s="166"/>
      <c r="K9" s="166"/>
      <c r="L9" s="166"/>
      <c r="M9" s="166" t="s">
        <v>75</v>
      </c>
      <c r="N9" s="166" t="s">
        <v>76</v>
      </c>
      <c r="O9" s="166" t="s">
        <v>74</v>
      </c>
      <c r="P9" s="166"/>
      <c r="Q9" s="166"/>
      <c r="R9" s="166"/>
      <c r="S9" s="166"/>
      <c r="T9" s="166"/>
      <c r="U9" s="166" t="s">
        <v>75</v>
      </c>
    </row>
    <row r="10" spans="1:21" ht="15.75" customHeight="1" x14ac:dyDescent="0.3">
      <c r="A10" s="166"/>
      <c r="B10" s="166"/>
      <c r="C10" s="83"/>
      <c r="D10" s="83"/>
      <c r="E10" s="83"/>
      <c r="F10" s="166"/>
      <c r="G10" s="166" t="s">
        <v>77</v>
      </c>
      <c r="H10" s="169" t="s">
        <v>78</v>
      </c>
      <c r="I10" s="169"/>
      <c r="J10" s="169"/>
      <c r="K10" s="169"/>
      <c r="L10" s="169" t="s">
        <v>79</v>
      </c>
      <c r="M10" s="166"/>
      <c r="N10" s="166"/>
      <c r="O10" s="166" t="s">
        <v>77</v>
      </c>
      <c r="P10" s="169" t="s">
        <v>78</v>
      </c>
      <c r="Q10" s="169"/>
      <c r="R10" s="169"/>
      <c r="S10" s="169"/>
      <c r="T10" s="169" t="s">
        <v>79</v>
      </c>
      <c r="U10" s="166"/>
    </row>
    <row r="11" spans="1:21" ht="101.25" customHeight="1" x14ac:dyDescent="0.3">
      <c r="A11" s="166"/>
      <c r="B11" s="166"/>
      <c r="C11" s="83" t="s">
        <v>80</v>
      </c>
      <c r="D11" s="83" t="s">
        <v>81</v>
      </c>
      <c r="E11" s="83" t="s">
        <v>82</v>
      </c>
      <c r="F11" s="166"/>
      <c r="G11" s="166"/>
      <c r="H11" s="84" t="s">
        <v>83</v>
      </c>
      <c r="I11" s="84" t="s">
        <v>84</v>
      </c>
      <c r="J11" s="84" t="s">
        <v>85</v>
      </c>
      <c r="K11" s="84" t="s">
        <v>86</v>
      </c>
      <c r="L11" s="169"/>
      <c r="M11" s="166"/>
      <c r="N11" s="166"/>
      <c r="O11" s="166"/>
      <c r="P11" s="84" t="s">
        <v>83</v>
      </c>
      <c r="Q11" s="84" t="s">
        <v>84</v>
      </c>
      <c r="R11" s="84" t="s">
        <v>85</v>
      </c>
      <c r="S11" s="84" t="s">
        <v>86</v>
      </c>
      <c r="T11" s="169"/>
      <c r="U11" s="166"/>
    </row>
    <row r="12" spans="1:21" ht="36" customHeight="1" x14ac:dyDescent="0.3">
      <c r="A12" s="85"/>
      <c r="B12" s="86"/>
      <c r="C12" s="87"/>
      <c r="D12" s="87"/>
      <c r="E12" s="87"/>
      <c r="F12" s="86" t="s">
        <v>87</v>
      </c>
      <c r="G12" s="86" t="s">
        <v>88</v>
      </c>
      <c r="H12" s="86" t="s">
        <v>89</v>
      </c>
      <c r="I12" s="86">
        <v>4</v>
      </c>
      <c r="J12" s="86">
        <v>5</v>
      </c>
      <c r="K12" s="86">
        <v>6</v>
      </c>
      <c r="L12" s="86">
        <v>7</v>
      </c>
      <c r="M12" s="86">
        <v>8</v>
      </c>
      <c r="N12" s="86" t="s">
        <v>90</v>
      </c>
      <c r="O12" s="86" t="s">
        <v>91</v>
      </c>
      <c r="P12" s="86" t="s">
        <v>92</v>
      </c>
      <c r="Q12" s="86">
        <v>12</v>
      </c>
      <c r="R12" s="86">
        <v>13</v>
      </c>
      <c r="S12" s="86">
        <v>14</v>
      </c>
      <c r="T12" s="86">
        <v>15</v>
      </c>
      <c r="U12" s="86">
        <v>16</v>
      </c>
    </row>
    <row r="13" spans="1:21" s="72" customFormat="1" x14ac:dyDescent="0.3">
      <c r="A13" s="88"/>
      <c r="B13" s="89" t="s">
        <v>93</v>
      </c>
      <c r="C13" s="90"/>
      <c r="D13" s="90"/>
      <c r="E13" s="90"/>
      <c r="F13" s="91">
        <f>+F14+F15+F16</f>
        <v>332.11900000000003</v>
      </c>
      <c r="G13" s="91">
        <f t="shared" ref="G13:U13" si="0">+G14+G15+G16</f>
        <v>247.15900000000002</v>
      </c>
      <c r="H13" s="91">
        <f t="shared" si="0"/>
        <v>85.8</v>
      </c>
      <c r="I13" s="91">
        <f t="shared" si="0"/>
        <v>58.01</v>
      </c>
      <c r="J13" s="91">
        <f t="shared" si="0"/>
        <v>0</v>
      </c>
      <c r="K13" s="91">
        <f t="shared" si="0"/>
        <v>27.79</v>
      </c>
      <c r="L13" s="91">
        <f t="shared" si="0"/>
        <v>161.35900000000001</v>
      </c>
      <c r="M13" s="91">
        <f t="shared" si="0"/>
        <v>84.960000000000008</v>
      </c>
      <c r="N13" s="91">
        <f t="shared" si="0"/>
        <v>332.11900000000003</v>
      </c>
      <c r="O13" s="91">
        <f t="shared" si="0"/>
        <v>247.15900000000002</v>
      </c>
      <c r="P13" s="91">
        <f t="shared" si="0"/>
        <v>85.8</v>
      </c>
      <c r="Q13" s="91">
        <f t="shared" si="0"/>
        <v>58.01</v>
      </c>
      <c r="R13" s="91">
        <f t="shared" si="0"/>
        <v>0</v>
      </c>
      <c r="S13" s="91">
        <f t="shared" si="0"/>
        <v>27.79</v>
      </c>
      <c r="T13" s="91">
        <f t="shared" si="0"/>
        <v>161.35900000000001</v>
      </c>
      <c r="U13" s="91">
        <f t="shared" si="0"/>
        <v>84.960000000000008</v>
      </c>
    </row>
    <row r="14" spans="1:21" s="72" customFormat="1" ht="87.75" customHeight="1" x14ac:dyDescent="0.3">
      <c r="A14" s="92" t="s">
        <v>51</v>
      </c>
      <c r="B14" s="93" t="s">
        <v>95</v>
      </c>
      <c r="C14" s="94">
        <v>2020</v>
      </c>
      <c r="D14" s="95" t="s">
        <v>94</v>
      </c>
      <c r="E14" s="95" t="str">
        <f>D14&amp;C14&amp;B14</f>
        <v>I2020Kinh phí thực hiện theo Nghị quyết số 37/NQ-CP ngày 29/3/2020 của Chính phủ</v>
      </c>
      <c r="F14" s="91">
        <f>+G14+M14</f>
        <v>164.75900000000001</v>
      </c>
      <c r="G14" s="91">
        <f>+H14+L14</f>
        <v>94.359000000000009</v>
      </c>
      <c r="H14" s="91">
        <f>+I14+J14+K14</f>
        <v>45</v>
      </c>
      <c r="I14" s="91">
        <v>45</v>
      </c>
      <c r="J14" s="91"/>
      <c r="K14" s="91"/>
      <c r="L14" s="91">
        <v>49.359000000000002</v>
      </c>
      <c r="M14" s="91">
        <f>105-34.6</f>
        <v>70.400000000000006</v>
      </c>
      <c r="N14" s="91">
        <f>+O14+U14</f>
        <v>164.75900000000001</v>
      </c>
      <c r="O14" s="91">
        <f>+P14+T14</f>
        <v>94.359000000000009</v>
      </c>
      <c r="P14" s="91">
        <f>+Q14+R14+S14</f>
        <v>45</v>
      </c>
      <c r="Q14" s="91">
        <f>+I14</f>
        <v>45</v>
      </c>
      <c r="R14" s="91"/>
      <c r="S14" s="91"/>
      <c r="T14" s="91">
        <f>+L14</f>
        <v>49.359000000000002</v>
      </c>
      <c r="U14" s="91">
        <f>+M14</f>
        <v>70.400000000000006</v>
      </c>
    </row>
    <row r="15" spans="1:21" s="72" customFormat="1" ht="84" customHeight="1" x14ac:dyDescent="0.3">
      <c r="A15" s="92" t="s">
        <v>53</v>
      </c>
      <c r="B15" s="93" t="s">
        <v>65</v>
      </c>
      <c r="C15" s="94">
        <v>2020</v>
      </c>
      <c r="D15" s="95" t="s">
        <v>94</v>
      </c>
      <c r="E15" s="95" t="str">
        <f>D15&amp;C15&amp;B15</f>
        <v xml:space="preserve">I2020Kinh phí thực hiện theo Nghị quyết số 16/NQ-CP ngày 08/02/2021 của Chính phủ </v>
      </c>
      <c r="F15" s="91">
        <f t="shared" ref="F15:F36" si="1">+G15+M15</f>
        <v>167.36</v>
      </c>
      <c r="G15" s="91">
        <f t="shared" ref="G15:G36" si="2">+H15+L15</f>
        <v>152.80000000000001</v>
      </c>
      <c r="H15" s="91">
        <f t="shared" ref="H15:H36" si="3">+I15+J15+K15</f>
        <v>40.799999999999997</v>
      </c>
      <c r="I15" s="91">
        <v>13.01</v>
      </c>
      <c r="J15" s="91"/>
      <c r="K15" s="91">
        <v>27.79</v>
      </c>
      <c r="L15" s="91">
        <v>112</v>
      </c>
      <c r="M15" s="91">
        <v>14.56</v>
      </c>
      <c r="N15" s="91">
        <f t="shared" ref="N15:N36" si="4">+O15+U15</f>
        <v>167.36</v>
      </c>
      <c r="O15" s="91">
        <f>+P15+T15</f>
        <v>152.80000000000001</v>
      </c>
      <c r="P15" s="91">
        <f>+H15</f>
        <v>40.799999999999997</v>
      </c>
      <c r="Q15" s="91">
        <f>+I15</f>
        <v>13.01</v>
      </c>
      <c r="R15" s="91"/>
      <c r="S15" s="91">
        <f>+K15</f>
        <v>27.79</v>
      </c>
      <c r="T15" s="91">
        <f>+L15</f>
        <v>112</v>
      </c>
      <c r="U15" s="91">
        <f>+M15</f>
        <v>14.56</v>
      </c>
    </row>
    <row r="16" spans="1:21" s="72" customFormat="1" ht="88.5" customHeight="1" x14ac:dyDescent="0.3">
      <c r="A16" s="92" t="s">
        <v>54</v>
      </c>
      <c r="B16" s="93" t="s">
        <v>99</v>
      </c>
      <c r="C16" s="94">
        <v>2020</v>
      </c>
      <c r="D16" s="95" t="s">
        <v>94</v>
      </c>
      <c r="E16" s="95" t="str">
        <f>D16&amp;C16&amp;B16</f>
        <v xml:space="preserve">I2020Kinh phí thực hiện theo Nghị quyết số 17/NQ-CP ngày 09/02/2021 của Chính phủ </v>
      </c>
      <c r="F16" s="91">
        <f t="shared" si="1"/>
        <v>0</v>
      </c>
      <c r="G16" s="91">
        <f t="shared" si="2"/>
        <v>0</v>
      </c>
      <c r="H16" s="91">
        <f t="shared" si="3"/>
        <v>0</v>
      </c>
      <c r="I16" s="91"/>
      <c r="J16" s="91"/>
      <c r="K16" s="91"/>
      <c r="L16" s="91"/>
      <c r="M16" s="91"/>
      <c r="N16" s="91">
        <f t="shared" si="4"/>
        <v>0</v>
      </c>
      <c r="O16" s="91"/>
      <c r="P16" s="91">
        <f t="shared" ref="P16:P36" si="5">+Q16+R16+S16</f>
        <v>0</v>
      </c>
      <c r="Q16" s="91"/>
      <c r="R16" s="91"/>
      <c r="S16" s="91"/>
      <c r="T16" s="91"/>
      <c r="U16" s="91"/>
    </row>
    <row r="17" spans="1:21" s="98" customFormat="1" ht="72" customHeight="1" x14ac:dyDescent="0.3">
      <c r="A17" s="89" t="s">
        <v>55</v>
      </c>
      <c r="B17" s="99" t="s">
        <v>56</v>
      </c>
      <c r="C17" s="94">
        <v>2020</v>
      </c>
      <c r="D17" s="94" t="s">
        <v>52</v>
      </c>
      <c r="E17" s="95" t="str">
        <f>D17&amp;C17&amp;B17</f>
        <v>II2020Kinh phí sửa chữa cơ sở vật chất, trang thiết bị y tế phục vụ cách ly</v>
      </c>
      <c r="F17" s="91">
        <f>SUM(F18:F20)</f>
        <v>48.079000000000001</v>
      </c>
      <c r="G17" s="91">
        <f t="shared" ref="G17:U17" si="6">SUM(G18:G20)</f>
        <v>48.079000000000001</v>
      </c>
      <c r="H17" s="91">
        <f t="shared" si="6"/>
        <v>0</v>
      </c>
      <c r="I17" s="91">
        <f t="shared" si="6"/>
        <v>0</v>
      </c>
      <c r="J17" s="91">
        <f t="shared" si="6"/>
        <v>0</v>
      </c>
      <c r="K17" s="91">
        <f t="shared" si="6"/>
        <v>48.079000000000001</v>
      </c>
      <c r="L17" s="91">
        <f t="shared" si="6"/>
        <v>0</v>
      </c>
      <c r="M17" s="91">
        <f t="shared" si="6"/>
        <v>0</v>
      </c>
      <c r="N17" s="91">
        <f t="shared" si="6"/>
        <v>48.079000000000001</v>
      </c>
      <c r="O17" s="91">
        <f t="shared" si="6"/>
        <v>48.079000000000001</v>
      </c>
      <c r="P17" s="91">
        <f t="shared" si="6"/>
        <v>48.079000000000001</v>
      </c>
      <c r="Q17" s="91">
        <f t="shared" si="6"/>
        <v>0</v>
      </c>
      <c r="R17" s="91">
        <f t="shared" si="6"/>
        <v>0</v>
      </c>
      <c r="S17" s="91">
        <f t="shared" si="6"/>
        <v>48.079000000000001</v>
      </c>
      <c r="T17" s="91">
        <f t="shared" si="6"/>
        <v>0</v>
      </c>
      <c r="U17" s="91">
        <f t="shared" si="6"/>
        <v>0</v>
      </c>
    </row>
    <row r="18" spans="1:21" s="136" customFormat="1" ht="19.5" customHeight="1" x14ac:dyDescent="0.3">
      <c r="A18" s="88"/>
      <c r="B18" s="96" t="s">
        <v>57</v>
      </c>
      <c r="C18" s="134"/>
      <c r="D18" s="134"/>
      <c r="E18" s="135"/>
      <c r="F18" s="97">
        <f t="shared" si="1"/>
        <v>0</v>
      </c>
      <c r="G18" s="97">
        <f t="shared" si="2"/>
        <v>0</v>
      </c>
      <c r="H18" s="97"/>
      <c r="I18" s="97"/>
      <c r="J18" s="97"/>
      <c r="K18" s="97"/>
      <c r="L18" s="97"/>
      <c r="M18" s="97"/>
      <c r="N18" s="97">
        <f t="shared" si="4"/>
        <v>0</v>
      </c>
      <c r="O18" s="97"/>
      <c r="P18" s="97">
        <f t="shared" si="5"/>
        <v>0</v>
      </c>
      <c r="Q18" s="97"/>
      <c r="R18" s="97"/>
      <c r="S18" s="97"/>
      <c r="T18" s="97"/>
      <c r="U18" s="97"/>
    </row>
    <row r="19" spans="1:21" s="136" customFormat="1" ht="21" customHeight="1" x14ac:dyDescent="0.3">
      <c r="A19" s="88"/>
      <c r="B19" s="96" t="s">
        <v>58</v>
      </c>
      <c r="C19" s="134"/>
      <c r="D19" s="135"/>
      <c r="E19" s="135"/>
      <c r="F19" s="97">
        <f t="shared" si="1"/>
        <v>0</v>
      </c>
      <c r="G19" s="97">
        <f t="shared" si="2"/>
        <v>0</v>
      </c>
      <c r="H19" s="97"/>
      <c r="I19" s="97"/>
      <c r="J19" s="97"/>
      <c r="K19" s="97"/>
      <c r="L19" s="97"/>
      <c r="M19" s="97"/>
      <c r="N19" s="97">
        <f t="shared" si="4"/>
        <v>0</v>
      </c>
      <c r="O19" s="97"/>
      <c r="P19" s="97">
        <f t="shared" si="5"/>
        <v>0</v>
      </c>
      <c r="Q19" s="97"/>
      <c r="R19" s="97"/>
      <c r="S19" s="97"/>
      <c r="T19" s="97"/>
      <c r="U19" s="97"/>
    </row>
    <row r="20" spans="1:21" s="136" customFormat="1" ht="21" customHeight="1" x14ac:dyDescent="0.3">
      <c r="A20" s="88"/>
      <c r="B20" s="96" t="s">
        <v>59</v>
      </c>
      <c r="C20" s="134"/>
      <c r="D20" s="135"/>
      <c r="E20" s="135"/>
      <c r="F20" s="97">
        <f t="shared" si="1"/>
        <v>48.079000000000001</v>
      </c>
      <c r="G20" s="97">
        <f>+K20</f>
        <v>48.079000000000001</v>
      </c>
      <c r="H20" s="97"/>
      <c r="I20" s="97"/>
      <c r="J20" s="97"/>
      <c r="K20" s="97">
        <v>48.079000000000001</v>
      </c>
      <c r="L20" s="97"/>
      <c r="M20" s="97"/>
      <c r="N20" s="97">
        <f t="shared" si="4"/>
        <v>48.079000000000001</v>
      </c>
      <c r="O20" s="97">
        <f>+P20+T20</f>
        <v>48.079000000000001</v>
      </c>
      <c r="P20" s="97">
        <f t="shared" si="5"/>
        <v>48.079000000000001</v>
      </c>
      <c r="Q20" s="97"/>
      <c r="R20" s="97"/>
      <c r="S20" s="97">
        <f>+K20</f>
        <v>48.079000000000001</v>
      </c>
      <c r="T20" s="97"/>
      <c r="U20" s="97"/>
    </row>
    <row r="21" spans="1:21" s="98" customFormat="1" ht="84" customHeight="1" x14ac:dyDescent="0.3">
      <c r="A21" s="89" t="s">
        <v>68</v>
      </c>
      <c r="B21" s="99" t="s">
        <v>56</v>
      </c>
      <c r="C21" s="94">
        <v>2020</v>
      </c>
      <c r="D21" s="94" t="s">
        <v>52</v>
      </c>
      <c r="E21" s="95" t="str">
        <f>D21&amp;C21&amp;B21</f>
        <v>II2020Kinh phí sửa chữa cơ sở vật chất, trang thiết bị y tế phục vụ cách ly</v>
      </c>
      <c r="F21" s="91">
        <f t="shared" si="1"/>
        <v>0</v>
      </c>
      <c r="G21" s="91">
        <f t="shared" si="2"/>
        <v>0</v>
      </c>
      <c r="H21" s="91">
        <f t="shared" si="3"/>
        <v>0</v>
      </c>
      <c r="I21" s="91"/>
      <c r="J21" s="91"/>
      <c r="K21" s="91"/>
      <c r="L21" s="91"/>
      <c r="M21" s="91"/>
      <c r="N21" s="91">
        <f t="shared" si="4"/>
        <v>0</v>
      </c>
      <c r="O21" s="91"/>
      <c r="P21" s="91">
        <f t="shared" si="5"/>
        <v>0</v>
      </c>
      <c r="Q21" s="91"/>
      <c r="R21" s="91"/>
      <c r="S21" s="91"/>
      <c r="T21" s="91"/>
      <c r="U21" s="91"/>
    </row>
    <row r="22" spans="1:21" s="136" customFormat="1" ht="19.5" customHeight="1" x14ac:dyDescent="0.3">
      <c r="A22" s="88"/>
      <c r="B22" s="96" t="s">
        <v>57</v>
      </c>
      <c r="C22" s="134"/>
      <c r="D22" s="134"/>
      <c r="E22" s="135"/>
      <c r="F22" s="97">
        <f t="shared" si="1"/>
        <v>0</v>
      </c>
      <c r="G22" s="97">
        <f t="shared" si="2"/>
        <v>0</v>
      </c>
      <c r="H22" s="97">
        <f t="shared" si="3"/>
        <v>0</v>
      </c>
      <c r="I22" s="97"/>
      <c r="J22" s="97"/>
      <c r="K22" s="97"/>
      <c r="L22" s="97"/>
      <c r="M22" s="97"/>
      <c r="N22" s="97">
        <f t="shared" si="4"/>
        <v>0</v>
      </c>
      <c r="O22" s="97"/>
      <c r="P22" s="97">
        <f t="shared" si="5"/>
        <v>0</v>
      </c>
      <c r="Q22" s="97"/>
      <c r="R22" s="97"/>
      <c r="S22" s="97"/>
      <c r="T22" s="97"/>
      <c r="U22" s="97"/>
    </row>
    <row r="23" spans="1:21" s="136" customFormat="1" ht="21" customHeight="1" x14ac:dyDescent="0.3">
      <c r="A23" s="88"/>
      <c r="B23" s="96" t="s">
        <v>58</v>
      </c>
      <c r="C23" s="134"/>
      <c r="D23" s="135"/>
      <c r="E23" s="135"/>
      <c r="F23" s="97">
        <f t="shared" si="1"/>
        <v>0</v>
      </c>
      <c r="G23" s="97">
        <f t="shared" si="2"/>
        <v>0</v>
      </c>
      <c r="H23" s="97">
        <f t="shared" si="3"/>
        <v>0</v>
      </c>
      <c r="I23" s="97"/>
      <c r="J23" s="97"/>
      <c r="K23" s="97"/>
      <c r="L23" s="97"/>
      <c r="M23" s="97"/>
      <c r="N23" s="97">
        <f t="shared" si="4"/>
        <v>0</v>
      </c>
      <c r="O23" s="97"/>
      <c r="P23" s="97">
        <f t="shared" si="5"/>
        <v>0</v>
      </c>
      <c r="Q23" s="97"/>
      <c r="R23" s="97"/>
      <c r="S23" s="97"/>
      <c r="T23" s="97"/>
      <c r="U23" s="97"/>
    </row>
    <row r="24" spans="1:21" s="136" customFormat="1" ht="21" customHeight="1" x14ac:dyDescent="0.3">
      <c r="A24" s="88"/>
      <c r="B24" s="96" t="s">
        <v>59</v>
      </c>
      <c r="C24" s="134"/>
      <c r="D24" s="135"/>
      <c r="E24" s="135"/>
      <c r="F24" s="97">
        <f t="shared" si="1"/>
        <v>0</v>
      </c>
      <c r="G24" s="97">
        <f t="shared" si="2"/>
        <v>0</v>
      </c>
      <c r="H24" s="97">
        <f t="shared" si="3"/>
        <v>0</v>
      </c>
      <c r="I24" s="97"/>
      <c r="J24" s="97"/>
      <c r="K24" s="97"/>
      <c r="L24" s="97"/>
      <c r="M24" s="97"/>
      <c r="N24" s="97">
        <f t="shared" si="4"/>
        <v>0</v>
      </c>
      <c r="O24" s="97"/>
      <c r="P24" s="97">
        <f t="shared" si="5"/>
        <v>0</v>
      </c>
      <c r="Q24" s="97"/>
      <c r="R24" s="97"/>
      <c r="S24" s="97"/>
      <c r="T24" s="97"/>
      <c r="U24" s="97"/>
    </row>
    <row r="25" spans="1:21" s="98" customFormat="1" ht="89.25" customHeight="1" x14ac:dyDescent="0.3">
      <c r="A25" s="89" t="s">
        <v>61</v>
      </c>
      <c r="B25" s="100" t="s">
        <v>60</v>
      </c>
      <c r="C25" s="94">
        <v>2020</v>
      </c>
      <c r="D25" s="94" t="s">
        <v>96</v>
      </c>
      <c r="E25" s="95" t="str">
        <f>D25&amp;C25&amp;B25</f>
        <v>III2020Kinh phí mua thuốc, vật tư, hóa chất, kit thử, vacxin, TTB, phương tiện phòng, chống dịch</v>
      </c>
      <c r="F25" s="91">
        <f>SUM(F26:F28)</f>
        <v>156.249</v>
      </c>
      <c r="G25" s="91">
        <f t="shared" ref="G25:U25" si="7">SUM(G26:G28)</f>
        <v>121.649</v>
      </c>
      <c r="H25" s="91">
        <f t="shared" si="7"/>
        <v>117.00800000000001</v>
      </c>
      <c r="I25" s="91">
        <f t="shared" si="7"/>
        <v>117.00800000000001</v>
      </c>
      <c r="J25" s="91">
        <f t="shared" si="7"/>
        <v>0</v>
      </c>
      <c r="K25" s="91">
        <f t="shared" si="7"/>
        <v>0</v>
      </c>
      <c r="L25" s="91">
        <f t="shared" si="7"/>
        <v>4.641</v>
      </c>
      <c r="M25" s="91">
        <f t="shared" si="7"/>
        <v>34.6</v>
      </c>
      <c r="N25" s="91">
        <f t="shared" si="7"/>
        <v>0</v>
      </c>
      <c r="O25" s="91">
        <f t="shared" si="7"/>
        <v>0</v>
      </c>
      <c r="P25" s="91">
        <f t="shared" si="7"/>
        <v>0</v>
      </c>
      <c r="Q25" s="91">
        <f t="shared" si="7"/>
        <v>0</v>
      </c>
      <c r="R25" s="91">
        <f t="shared" si="7"/>
        <v>0</v>
      </c>
      <c r="S25" s="91">
        <f t="shared" si="7"/>
        <v>0</v>
      </c>
      <c r="T25" s="91">
        <f t="shared" si="7"/>
        <v>0</v>
      </c>
      <c r="U25" s="91">
        <f t="shared" si="7"/>
        <v>0</v>
      </c>
    </row>
    <row r="26" spans="1:21" s="136" customFormat="1" ht="19.5" customHeight="1" x14ac:dyDescent="0.3">
      <c r="A26" s="88"/>
      <c r="B26" s="96" t="s">
        <v>57</v>
      </c>
      <c r="C26" s="134"/>
      <c r="D26" s="134"/>
      <c r="E26" s="135"/>
      <c r="F26" s="97">
        <f t="shared" si="1"/>
        <v>39.241</v>
      </c>
      <c r="G26" s="97">
        <f t="shared" si="2"/>
        <v>4.641</v>
      </c>
      <c r="H26" s="97">
        <f t="shared" si="3"/>
        <v>0</v>
      </c>
      <c r="I26" s="97"/>
      <c r="J26" s="97"/>
      <c r="K26" s="97"/>
      <c r="L26" s="97">
        <v>4.641</v>
      </c>
      <c r="M26" s="97">
        <v>34.6</v>
      </c>
      <c r="N26" s="97">
        <f t="shared" si="4"/>
        <v>0</v>
      </c>
      <c r="O26" s="97"/>
      <c r="P26" s="97">
        <f t="shared" si="5"/>
        <v>0</v>
      </c>
      <c r="Q26" s="97"/>
      <c r="R26" s="97"/>
      <c r="S26" s="97"/>
      <c r="T26" s="97"/>
      <c r="U26" s="97"/>
    </row>
    <row r="27" spans="1:21" s="136" customFormat="1" ht="21" customHeight="1" x14ac:dyDescent="0.3">
      <c r="A27" s="88"/>
      <c r="B27" s="96" t="s">
        <v>58</v>
      </c>
      <c r="C27" s="134"/>
      <c r="D27" s="135"/>
      <c r="E27" s="135"/>
      <c r="F27" s="97">
        <f t="shared" si="1"/>
        <v>47.99</v>
      </c>
      <c r="G27" s="97">
        <f t="shared" si="2"/>
        <v>47.99</v>
      </c>
      <c r="H27" s="97">
        <f t="shared" si="3"/>
        <v>47.99</v>
      </c>
      <c r="I27" s="97">
        <v>47.99</v>
      </c>
      <c r="J27" s="97"/>
      <c r="K27" s="97"/>
      <c r="L27" s="97"/>
      <c r="M27" s="97"/>
      <c r="N27" s="97">
        <f t="shared" si="4"/>
        <v>0</v>
      </c>
      <c r="O27" s="97"/>
      <c r="P27" s="97">
        <f t="shared" si="5"/>
        <v>0</v>
      </c>
      <c r="Q27" s="97"/>
      <c r="R27" s="97"/>
      <c r="S27" s="97"/>
      <c r="T27" s="97"/>
      <c r="U27" s="97"/>
    </row>
    <row r="28" spans="1:21" s="136" customFormat="1" ht="21" customHeight="1" x14ac:dyDescent="0.3">
      <c r="A28" s="88"/>
      <c r="B28" s="96" t="s">
        <v>59</v>
      </c>
      <c r="C28" s="134"/>
      <c r="D28" s="135"/>
      <c r="E28" s="135"/>
      <c r="F28" s="97">
        <f t="shared" si="1"/>
        <v>69.018000000000001</v>
      </c>
      <c r="G28" s="97">
        <f t="shared" si="2"/>
        <v>69.018000000000001</v>
      </c>
      <c r="H28" s="97">
        <f t="shared" si="3"/>
        <v>69.018000000000001</v>
      </c>
      <c r="I28" s="97">
        <v>69.018000000000001</v>
      </c>
      <c r="J28" s="97"/>
      <c r="K28" s="97"/>
      <c r="L28" s="97"/>
      <c r="M28" s="97"/>
      <c r="N28" s="97">
        <f t="shared" si="4"/>
        <v>0</v>
      </c>
      <c r="O28" s="97"/>
      <c r="P28" s="97">
        <f t="shared" si="5"/>
        <v>0</v>
      </c>
      <c r="Q28" s="97"/>
      <c r="R28" s="97"/>
      <c r="S28" s="97"/>
      <c r="T28" s="97"/>
      <c r="U28" s="97"/>
    </row>
    <row r="29" spans="1:21" s="101" customFormat="1" ht="64.5" customHeight="1" x14ac:dyDescent="0.3">
      <c r="A29" s="89" t="s">
        <v>63</v>
      </c>
      <c r="B29" s="99" t="s">
        <v>62</v>
      </c>
      <c r="C29" s="94">
        <v>2020</v>
      </c>
      <c r="D29" s="94" t="s">
        <v>97</v>
      </c>
      <c r="E29" s="95" t="str">
        <f>D29&amp;C29&amp;B29</f>
        <v>IV2020Kinh phí hỗ trợ cán bộ thôn, tổ liên gia, tổ covid cộng đồng</v>
      </c>
      <c r="F29" s="91">
        <f>SUM(F30:F32)</f>
        <v>239.25</v>
      </c>
      <c r="G29" s="91">
        <f t="shared" ref="G29:U29" si="8">SUM(G30:G32)</f>
        <v>239.25</v>
      </c>
      <c r="H29" s="91">
        <f t="shared" si="8"/>
        <v>239.25</v>
      </c>
      <c r="I29" s="91">
        <f t="shared" si="8"/>
        <v>0</v>
      </c>
      <c r="J29" s="91">
        <f t="shared" si="8"/>
        <v>0</v>
      </c>
      <c r="K29" s="91">
        <f t="shared" si="8"/>
        <v>239.25</v>
      </c>
      <c r="L29" s="91">
        <f t="shared" si="8"/>
        <v>0</v>
      </c>
      <c r="M29" s="91">
        <f t="shared" si="8"/>
        <v>0</v>
      </c>
      <c r="N29" s="91">
        <f t="shared" si="8"/>
        <v>0</v>
      </c>
      <c r="O29" s="91">
        <f t="shared" si="8"/>
        <v>0</v>
      </c>
      <c r="P29" s="91">
        <f t="shared" si="8"/>
        <v>0</v>
      </c>
      <c r="Q29" s="91">
        <f t="shared" si="8"/>
        <v>0</v>
      </c>
      <c r="R29" s="91">
        <f t="shared" si="8"/>
        <v>0</v>
      </c>
      <c r="S29" s="91">
        <f t="shared" si="8"/>
        <v>0</v>
      </c>
      <c r="T29" s="91">
        <f t="shared" si="8"/>
        <v>0</v>
      </c>
      <c r="U29" s="91">
        <f t="shared" si="8"/>
        <v>0</v>
      </c>
    </row>
    <row r="30" spans="1:21" s="136" customFormat="1" ht="19.5" customHeight="1" x14ac:dyDescent="0.3">
      <c r="A30" s="88"/>
      <c r="B30" s="96" t="s">
        <v>57</v>
      </c>
      <c r="C30" s="134"/>
      <c r="D30" s="134"/>
      <c r="E30" s="135"/>
      <c r="F30" s="97">
        <f t="shared" si="1"/>
        <v>113.25</v>
      </c>
      <c r="G30" s="97">
        <f t="shared" si="2"/>
        <v>113.25</v>
      </c>
      <c r="H30" s="97">
        <f t="shared" si="3"/>
        <v>113.25</v>
      </c>
      <c r="I30" s="97"/>
      <c r="J30" s="97"/>
      <c r="K30" s="97">
        <v>113.25</v>
      </c>
      <c r="L30" s="97"/>
      <c r="M30" s="97"/>
      <c r="N30" s="97">
        <f t="shared" si="4"/>
        <v>0</v>
      </c>
      <c r="O30" s="97"/>
      <c r="P30" s="97">
        <f t="shared" si="5"/>
        <v>0</v>
      </c>
      <c r="Q30" s="97"/>
      <c r="R30" s="97"/>
      <c r="S30" s="97"/>
      <c r="T30" s="97"/>
      <c r="U30" s="97"/>
    </row>
    <row r="31" spans="1:21" s="136" customFormat="1" ht="21" customHeight="1" x14ac:dyDescent="0.3">
      <c r="A31" s="88"/>
      <c r="B31" s="96" t="s">
        <v>58</v>
      </c>
      <c r="C31" s="134"/>
      <c r="D31" s="135"/>
      <c r="E31" s="135"/>
      <c r="F31" s="97">
        <f t="shared" si="1"/>
        <v>126</v>
      </c>
      <c r="G31" s="97">
        <f t="shared" si="2"/>
        <v>126</v>
      </c>
      <c r="H31" s="97">
        <f t="shared" si="3"/>
        <v>126</v>
      </c>
      <c r="I31" s="97"/>
      <c r="J31" s="97"/>
      <c r="K31" s="97">
        <v>126</v>
      </c>
      <c r="L31" s="97"/>
      <c r="M31" s="97"/>
      <c r="N31" s="97">
        <f t="shared" si="4"/>
        <v>0</v>
      </c>
      <c r="O31" s="97"/>
      <c r="P31" s="97">
        <f t="shared" si="5"/>
        <v>0</v>
      </c>
      <c r="Q31" s="97"/>
      <c r="R31" s="97"/>
      <c r="S31" s="97"/>
      <c r="T31" s="97"/>
      <c r="U31" s="97"/>
    </row>
    <row r="32" spans="1:21" s="136" customFormat="1" ht="21" customHeight="1" x14ac:dyDescent="0.3">
      <c r="A32" s="88"/>
      <c r="B32" s="96" t="s">
        <v>59</v>
      </c>
      <c r="C32" s="134"/>
      <c r="D32" s="135"/>
      <c r="E32" s="135"/>
      <c r="F32" s="97">
        <f t="shared" si="1"/>
        <v>0</v>
      </c>
      <c r="G32" s="97">
        <f t="shared" si="2"/>
        <v>0</v>
      </c>
      <c r="H32" s="97">
        <f t="shared" si="3"/>
        <v>0</v>
      </c>
      <c r="I32" s="97"/>
      <c r="J32" s="97"/>
      <c r="K32" s="97"/>
      <c r="L32" s="97"/>
      <c r="M32" s="97"/>
      <c r="N32" s="97">
        <f t="shared" si="4"/>
        <v>0</v>
      </c>
      <c r="O32" s="97"/>
      <c r="P32" s="97">
        <f t="shared" si="5"/>
        <v>0</v>
      </c>
      <c r="Q32" s="97"/>
      <c r="R32" s="97"/>
      <c r="S32" s="97"/>
      <c r="T32" s="97"/>
      <c r="U32" s="97"/>
    </row>
    <row r="33" spans="1:21" s="101" customFormat="1" x14ac:dyDescent="0.3">
      <c r="A33" s="102" t="s">
        <v>66</v>
      </c>
      <c r="B33" s="103" t="s">
        <v>64</v>
      </c>
      <c r="C33" s="94">
        <v>2020</v>
      </c>
      <c r="D33" s="94" t="s">
        <v>98</v>
      </c>
      <c r="E33" s="95" t="str">
        <f>D33&amp;C33&amp;B33</f>
        <v>XIV2020Kinh phí khác</v>
      </c>
      <c r="F33" s="91">
        <f t="shared" si="1"/>
        <v>0</v>
      </c>
      <c r="G33" s="91">
        <f t="shared" si="2"/>
        <v>0</v>
      </c>
      <c r="H33" s="91">
        <f t="shared" si="3"/>
        <v>0</v>
      </c>
      <c r="I33" s="91"/>
      <c r="J33" s="91"/>
      <c r="K33" s="91"/>
      <c r="L33" s="91"/>
      <c r="M33" s="91"/>
      <c r="N33" s="91">
        <f t="shared" si="4"/>
        <v>0</v>
      </c>
      <c r="O33" s="91"/>
      <c r="P33" s="91">
        <f t="shared" si="5"/>
        <v>0</v>
      </c>
      <c r="Q33" s="91"/>
      <c r="R33" s="91"/>
      <c r="S33" s="91"/>
      <c r="T33" s="91"/>
      <c r="U33" s="91"/>
    </row>
    <row r="34" spans="1:21" s="136" customFormat="1" ht="19.5" customHeight="1" x14ac:dyDescent="0.3">
      <c r="A34" s="88"/>
      <c r="B34" s="96" t="s">
        <v>57</v>
      </c>
      <c r="C34" s="134"/>
      <c r="D34" s="134"/>
      <c r="E34" s="135"/>
      <c r="F34" s="97">
        <f t="shared" si="1"/>
        <v>0</v>
      </c>
      <c r="G34" s="97">
        <f t="shared" si="2"/>
        <v>0</v>
      </c>
      <c r="H34" s="97">
        <f t="shared" si="3"/>
        <v>0</v>
      </c>
      <c r="I34" s="97"/>
      <c r="J34" s="97"/>
      <c r="K34" s="97"/>
      <c r="L34" s="97"/>
      <c r="M34" s="97"/>
      <c r="N34" s="97">
        <f t="shared" si="4"/>
        <v>0</v>
      </c>
      <c r="O34" s="97"/>
      <c r="P34" s="97">
        <f t="shared" si="5"/>
        <v>0</v>
      </c>
      <c r="Q34" s="97"/>
      <c r="R34" s="97"/>
      <c r="S34" s="97"/>
      <c r="T34" s="97"/>
      <c r="U34" s="97"/>
    </row>
    <row r="35" spans="1:21" s="136" customFormat="1" ht="21" customHeight="1" x14ac:dyDescent="0.3">
      <c r="A35" s="88"/>
      <c r="B35" s="96" t="s">
        <v>58</v>
      </c>
      <c r="C35" s="134"/>
      <c r="D35" s="135"/>
      <c r="E35" s="135"/>
      <c r="F35" s="97">
        <f t="shared" si="1"/>
        <v>0</v>
      </c>
      <c r="G35" s="97">
        <f t="shared" si="2"/>
        <v>0</v>
      </c>
      <c r="H35" s="97">
        <f t="shared" si="3"/>
        <v>0</v>
      </c>
      <c r="I35" s="97"/>
      <c r="J35" s="97"/>
      <c r="K35" s="97"/>
      <c r="L35" s="97"/>
      <c r="M35" s="97"/>
      <c r="N35" s="97">
        <f t="shared" si="4"/>
        <v>0</v>
      </c>
      <c r="O35" s="97"/>
      <c r="P35" s="97">
        <f t="shared" si="5"/>
        <v>0</v>
      </c>
      <c r="Q35" s="97"/>
      <c r="R35" s="97"/>
      <c r="S35" s="97"/>
      <c r="T35" s="97"/>
      <c r="U35" s="97"/>
    </row>
    <row r="36" spans="1:21" s="136" customFormat="1" ht="21" customHeight="1" x14ac:dyDescent="0.3">
      <c r="A36" s="88"/>
      <c r="B36" s="96" t="s">
        <v>59</v>
      </c>
      <c r="C36" s="134"/>
      <c r="D36" s="135"/>
      <c r="E36" s="135"/>
      <c r="F36" s="97">
        <f t="shared" si="1"/>
        <v>0</v>
      </c>
      <c r="G36" s="97">
        <f t="shared" si="2"/>
        <v>0</v>
      </c>
      <c r="H36" s="97">
        <f t="shared" si="3"/>
        <v>0</v>
      </c>
      <c r="I36" s="97"/>
      <c r="J36" s="97"/>
      <c r="K36" s="97"/>
      <c r="L36" s="97"/>
      <c r="M36" s="97"/>
      <c r="N36" s="97">
        <f t="shared" si="4"/>
        <v>0</v>
      </c>
      <c r="O36" s="97"/>
      <c r="P36" s="97">
        <f t="shared" si="5"/>
        <v>0</v>
      </c>
      <c r="Q36" s="97"/>
      <c r="R36" s="97"/>
      <c r="S36" s="97"/>
      <c r="T36" s="97"/>
      <c r="U36" s="97"/>
    </row>
    <row r="37" spans="1:21" ht="38.25" customHeight="1" x14ac:dyDescent="0.3">
      <c r="O37" s="167" t="s">
        <v>113</v>
      </c>
      <c r="P37" s="167"/>
      <c r="Q37" s="167"/>
      <c r="R37" s="167"/>
      <c r="S37" s="167"/>
      <c r="T37" s="167"/>
      <c r="U37" s="167"/>
    </row>
    <row r="38" spans="1:21" s="101" customFormat="1" ht="28.5" customHeight="1" x14ac:dyDescent="0.3">
      <c r="B38" s="165" t="s">
        <v>119</v>
      </c>
      <c r="C38" s="165"/>
      <c r="D38" s="165"/>
      <c r="E38" s="165"/>
      <c r="F38" s="165"/>
      <c r="G38" s="165"/>
      <c r="H38" s="165"/>
      <c r="I38" s="165"/>
      <c r="M38" s="112"/>
      <c r="O38" s="165" t="s">
        <v>112</v>
      </c>
      <c r="P38" s="165"/>
      <c r="Q38" s="165"/>
      <c r="R38" s="165"/>
      <c r="S38" s="165"/>
      <c r="T38" s="165"/>
    </row>
    <row r="45" spans="1:21" x14ac:dyDescent="0.3">
      <c r="B45" s="165" t="s">
        <v>120</v>
      </c>
      <c r="C45" s="165"/>
      <c r="D45" s="165"/>
      <c r="E45" s="165"/>
      <c r="F45" s="165"/>
      <c r="G45" s="165"/>
      <c r="H45" s="165"/>
      <c r="I45" s="165"/>
    </row>
  </sheetData>
  <mergeCells count="23">
    <mergeCell ref="O38:T38"/>
    <mergeCell ref="O37:U37"/>
    <mergeCell ref="S3:U3"/>
    <mergeCell ref="O9:T9"/>
    <mergeCell ref="U9:U11"/>
    <mergeCell ref="O10:O11"/>
    <mergeCell ref="P10:S10"/>
    <mergeCell ref="T10:T11"/>
    <mergeCell ref="A5:U5"/>
    <mergeCell ref="S7:U7"/>
    <mergeCell ref="A8:A11"/>
    <mergeCell ref="B8:B11"/>
    <mergeCell ref="F8:M8"/>
    <mergeCell ref="N8:U8"/>
    <mergeCell ref="F9:F11"/>
    <mergeCell ref="B45:I45"/>
    <mergeCell ref="G9:L9"/>
    <mergeCell ref="M9:M11"/>
    <mergeCell ref="N9:N11"/>
    <mergeCell ref="B38:I38"/>
    <mergeCell ref="G10:G11"/>
    <mergeCell ref="H10:K10"/>
    <mergeCell ref="L10:L11"/>
  </mergeCells>
  <conditionalFormatting sqref="E33 E14 E25 E29 E21">
    <cfRule type="duplicateValues" dxfId="16" priority="44"/>
  </conditionalFormatting>
  <conditionalFormatting sqref="E20">
    <cfRule type="duplicateValues" dxfId="15" priority="21"/>
  </conditionalFormatting>
  <conditionalFormatting sqref="E22">
    <cfRule type="duplicateValues" dxfId="14" priority="20"/>
  </conditionalFormatting>
  <conditionalFormatting sqref="E24">
    <cfRule type="duplicateValues" dxfId="13" priority="16"/>
  </conditionalFormatting>
  <conditionalFormatting sqref="E26">
    <cfRule type="duplicateValues" dxfId="12" priority="15"/>
  </conditionalFormatting>
  <conditionalFormatting sqref="E28">
    <cfRule type="duplicateValues" dxfId="11" priority="11"/>
  </conditionalFormatting>
  <conditionalFormatting sqref="E30">
    <cfRule type="duplicateValues" dxfId="10" priority="10"/>
  </conditionalFormatting>
  <conditionalFormatting sqref="E32">
    <cfRule type="duplicateValues" dxfId="9" priority="6"/>
  </conditionalFormatting>
  <conditionalFormatting sqref="E34">
    <cfRule type="duplicateValues" dxfId="8" priority="5"/>
  </conditionalFormatting>
  <conditionalFormatting sqref="E36">
    <cfRule type="duplicateValues" dxfId="7" priority="1"/>
  </conditionalFormatting>
  <conditionalFormatting sqref="E15">
    <cfRule type="duplicateValues" dxfId="6" priority="122"/>
  </conditionalFormatting>
  <conditionalFormatting sqref="E16:E18">
    <cfRule type="duplicateValues" dxfId="5" priority="127"/>
  </conditionalFormatting>
  <conditionalFormatting sqref="E19">
    <cfRule type="duplicateValues" dxfId="4" priority="132"/>
  </conditionalFormatting>
  <conditionalFormatting sqref="E23">
    <cfRule type="duplicateValues" dxfId="3" priority="137"/>
  </conditionalFormatting>
  <conditionalFormatting sqref="E27">
    <cfRule type="duplicateValues" dxfId="2" priority="142"/>
  </conditionalFormatting>
  <conditionalFormatting sqref="E31">
    <cfRule type="duplicateValues" dxfId="1" priority="147"/>
  </conditionalFormatting>
  <conditionalFormatting sqref="E35">
    <cfRule type="duplicateValues" dxfId="0" priority="148"/>
  </conditionalFormatting>
  <pageMargins left="0.1" right="0.1" top="0.25" bottom="0.25" header="0.05" footer="0.05"/>
  <pageSetup paperSize="9"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TỔNG HỢP</vt:lpstr>
      <vt:lpstr>NQ 37.2020</vt:lpstr>
      <vt:lpstr>NQ 17</vt:lpstr>
      <vt:lpstr>NQ 16</vt:lpstr>
      <vt:lpstr>Đối chiếu Kho bạc</vt:lpstr>
      <vt:lpstr>'NQ 17'!Print_Area</vt:lpstr>
      <vt:lpstr>'NQ 16'!Print_Titles</vt:lpstr>
      <vt:lpstr>'NQ 37.2020'!Print_Titles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2023-08-04T07:14:50Z</dcterms:modified>
</cp:coreProperties>
</file>